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enu" sheetId="1" state="visible" r:id="rId1"/>
    <sheet name="Units" sheetId="2" state="visible" r:id="rId2"/>
    <sheet name="Ingredients" sheetId="3" state="visible" r:id="rId3"/>
    <sheet name="Recipes" sheetId="4" state="visible" r:id="rId4"/>
  </sheets>
  <definedNames/>
  <calcPr calcId="124519" fullCalcOnLoad="1"/>
</workbook>
</file>

<file path=xl/styles.xml><?xml version="1.0" encoding="utf-8"?>
<styleSheet xmlns="http://schemas.openxmlformats.org/spreadsheetml/2006/main">
  <numFmts count="3">
    <numFmt numFmtId="164" formatCode="$#,##0.00;($#,##0.00);-"/>
    <numFmt numFmtId="165" formatCode="0.0%"/>
    <numFmt numFmtId="166" formatCode="$#,##0.0000"/>
  </numFmts>
  <fonts count="11">
    <font>
      <name val="Calibri"/>
      <family val="2"/>
      <color theme="1"/>
      <sz val="11"/>
      <scheme val="minor"/>
    </font>
    <font>
      <name val="Arial"/>
      <b val="1"/>
      <color rgb="00B4522A"/>
      <sz val="16"/>
    </font>
    <font>
      <name val="Arial"/>
      <i val="1"/>
      <color rgb="006B635A"/>
      <sz val="9"/>
    </font>
    <font>
      <name val="Arial"/>
      <b val="1"/>
      <color rgb="00FFFFFF"/>
      <sz val="10"/>
    </font>
    <font>
      <name val="Arial"/>
      <b val="1"/>
      <color rgb="00B4522A"/>
      <sz val="18"/>
    </font>
    <font>
      <name val="Arial"/>
      <i val="1"/>
      <color rgb="006B635A"/>
      <sz val="10"/>
    </font>
    <font>
      <name val="Arial"/>
      <color rgb="000000FF"/>
      <sz val="11"/>
    </font>
    <font>
      <name val="Arial"/>
      <b val="1"/>
      <color rgb="00B4522A"/>
      <sz val="20"/>
    </font>
    <font>
      <name val="Arial"/>
      <b val="1"/>
      <color rgb="00A9812F"/>
      <sz val="11"/>
    </font>
    <font>
      <name val="Arial"/>
      <b val="1"/>
      <color rgb="000000FF"/>
      <sz val="13"/>
    </font>
    <font>
      <name val="Arial"/>
      <b val="1"/>
      <color rgb="00B4522A"/>
      <sz val="10"/>
    </font>
  </fonts>
  <fills count="5">
    <fill>
      <patternFill/>
    </fill>
    <fill>
      <patternFill patternType="gray125"/>
    </fill>
    <fill>
      <patternFill patternType="solid">
        <fgColor rgb="00B4522A"/>
      </patternFill>
    </fill>
    <fill>
      <patternFill patternType="solid">
        <fgColor rgb="00F7F3ED"/>
      </patternFill>
    </fill>
    <fill>
      <patternFill patternType="solid">
        <fgColor rgb="00FFF6D8"/>
      </patternFill>
    </fill>
  </fills>
  <borders count="4">
    <border>
      <left/>
      <right/>
      <top/>
      <bottom/>
      <diagonal/>
    </border>
    <border>
      <left style="thin">
        <color rgb="00B4522A"/>
      </left>
      <right style="thin">
        <color rgb="00B4522A"/>
      </right>
      <top style="thin">
        <color rgb="00B4522A"/>
      </top>
      <bottom style="thin">
        <color rgb="00B4522A"/>
      </bottom>
    </border>
    <border>
      <left style="thin">
        <color rgb="00E6E0D8"/>
      </left>
      <right style="thin">
        <color rgb="00E6E0D8"/>
      </right>
      <top style="thin">
        <color rgb="00E6E0D8"/>
      </top>
      <bottom style="thin">
        <color rgb="00E6E0D8"/>
      </bottom>
    </border>
    <border>
      <left style="thin">
        <color rgb="00A9812F"/>
      </left>
      <right style="thin">
        <color rgb="00A9812F"/>
      </right>
      <top style="thin">
        <color rgb="00A9812F"/>
      </top>
      <bottom style="thin">
        <color rgb="00A9812F"/>
      </bottom>
    </border>
  </borders>
  <cellStyleXfs count="1">
    <xf numFmtId="0" fontId="0" fillId="0" borderId="0"/>
  </cellStyleXfs>
  <cellXfs count="36">
    <xf numFmtId="0" fontId="0" fillId="0" borderId="0" pivotButton="0" quotePrefix="0" xfId="0"/>
    <xf numFmtId="0" fontId="7" fillId="0" borderId="0" pivotButton="0" quotePrefix="0" xfId="0"/>
    <xf numFmtId="0" fontId="5" fillId="0" borderId="0" pivotButton="0" quotePrefix="0" xfId="0"/>
    <xf numFmtId="0" fontId="8" fillId="0" borderId="0" pivotButton="0" quotePrefix="0" xfId="0"/>
    <xf numFmtId="9" fontId="9" fillId="4" borderId="3" applyAlignment="1" pivotButton="0" quotePrefix="0" xfId="0">
      <alignment horizontal="center"/>
    </xf>
    <xf numFmtId="0" fontId="2" fillId="0" borderId="0" pivotButton="0" quotePrefix="0" xfId="0"/>
    <xf numFmtId="0" fontId="3" fillId="2" borderId="1" applyAlignment="1" pivotButton="0" quotePrefix="0" xfId="0">
      <alignment horizontal="center" vertical="center"/>
    </xf>
    <xf numFmtId="0" fontId="6" fillId="3" borderId="2" pivotButton="0" quotePrefix="0" xfId="0"/>
    <xf numFmtId="0" fontId="6" fillId="3" borderId="2" applyAlignment="1" pivotButton="0" quotePrefix="0" xfId="0">
      <alignment horizontal="center"/>
    </xf>
    <xf numFmtId="164" fontId="0" fillId="3" borderId="2" applyAlignment="1" pivotButton="0" quotePrefix="0" xfId="0">
      <alignment horizontal="center"/>
    </xf>
    <xf numFmtId="164" fontId="6" fillId="3" borderId="2" applyAlignment="1" pivotButton="0" quotePrefix="0" xfId="0">
      <alignment horizontal="center"/>
    </xf>
    <xf numFmtId="165" fontId="0" fillId="3" borderId="2" applyAlignment="1" pivotButton="0" quotePrefix="0" xfId="0">
      <alignment horizontal="center"/>
    </xf>
    <xf numFmtId="0" fontId="6" fillId="0" borderId="2" pivotButton="0" quotePrefix="0" xfId="0"/>
    <xf numFmtId="0" fontId="6" fillId="0" borderId="2" applyAlignment="1" pivotButton="0" quotePrefix="0" xfId="0">
      <alignment horizontal="center"/>
    </xf>
    <xf numFmtId="164" fontId="0" fillId="0" borderId="2" applyAlignment="1" pivotButton="0" quotePrefix="0" xfId="0">
      <alignment horizontal="center"/>
    </xf>
    <xf numFmtId="164" fontId="6" fillId="0" borderId="2" applyAlignment="1" pivotButton="0" quotePrefix="0" xfId="0">
      <alignment horizontal="center"/>
    </xf>
    <xf numFmtId="165" fontId="0" fillId="0" borderId="2" applyAlignment="1" pivotButton="0" quotePrefix="0" xfId="0">
      <alignment horizontal="center"/>
    </xf>
    <xf numFmtId="0" fontId="2" fillId="0" borderId="0" applyAlignment="1" pivotButton="0" quotePrefix="0" xfId="0">
      <alignment vertical="top" wrapText="1"/>
    </xf>
    <xf numFmtId="0" fontId="10" fillId="0" borderId="0" pivotButton="0" quotePrefix="0" xfId="0"/>
    <xf numFmtId="0" fontId="1" fillId="0" borderId="0" pivotButton="0" quotePrefix="0" xfId="0"/>
    <xf numFmtId="0" fontId="3" fillId="2" borderId="1" applyAlignment="1" pivotButton="0" quotePrefix="0" xfId="0">
      <alignment horizontal="center"/>
    </xf>
    <xf numFmtId="0" fontId="0" fillId="3" borderId="2" pivotButton="0" quotePrefix="0" xfId="0"/>
    <xf numFmtId="0" fontId="0" fillId="0" borderId="2" pivotButton="0" quotePrefix="0" xfId="0"/>
    <xf numFmtId="0" fontId="4" fillId="0" borderId="0" pivotButton="0" quotePrefix="0" xfId="0"/>
    <xf numFmtId="9" fontId="6" fillId="3" borderId="2" applyAlignment="1" pivotButton="0" quotePrefix="0" xfId="0">
      <alignment horizontal="center"/>
    </xf>
    <xf numFmtId="166" fontId="0" fillId="3" borderId="2" applyAlignment="1" pivotButton="0" quotePrefix="0" xfId="0">
      <alignment horizontal="center"/>
    </xf>
    <xf numFmtId="9" fontId="6" fillId="0" borderId="2" applyAlignment="1" pivotButton="0" quotePrefix="0" xfId="0">
      <alignment horizontal="center"/>
    </xf>
    <xf numFmtId="166" fontId="0" fillId="0" borderId="2" applyAlignment="1" pivotButton="0" quotePrefix="0" xfId="0">
      <alignment horizontal="center"/>
    </xf>
    <xf numFmtId="164" fontId="0" fillId="3" borderId="2" applyAlignment="1" pivotButton="0" quotePrefix="0" xfId="0">
      <alignment horizontal="center"/>
    </xf>
    <xf numFmtId="164" fontId="6" fillId="3" borderId="2" applyAlignment="1" pivotButton="0" quotePrefix="0" xfId="0">
      <alignment horizontal="center"/>
    </xf>
    <xf numFmtId="165" fontId="0" fillId="3" borderId="2" applyAlignment="1" pivotButton="0" quotePrefix="0" xfId="0">
      <alignment horizontal="center"/>
    </xf>
    <xf numFmtId="164" fontId="0" fillId="0" borderId="2" applyAlignment="1" pivotButton="0" quotePrefix="0" xfId="0">
      <alignment horizontal="center"/>
    </xf>
    <xf numFmtId="164" fontId="6" fillId="0" borderId="2" applyAlignment="1" pivotButton="0" quotePrefix="0" xfId="0">
      <alignment horizontal="center"/>
    </xf>
    <xf numFmtId="165" fontId="0" fillId="0" borderId="2" applyAlignment="1" pivotButton="0" quotePrefix="0" xfId="0">
      <alignment horizontal="center"/>
    </xf>
    <xf numFmtId="166" fontId="0" fillId="3" borderId="2" applyAlignment="1" pivotButton="0" quotePrefix="0" xfId="0">
      <alignment horizontal="center"/>
    </xf>
    <xf numFmtId="166" fontId="0" fillId="0" borderId="2" applyAlignment="1" pivotButton="0" quotePrefix="0" xfId="0">
      <alignment horizontal="center"/>
    </xf>
  </cellXfs>
  <cellStyles count="1">
    <cellStyle name="Normal" xfId="0" builtinId="0" hidden="0"/>
  </cellStyles>
  <dxfs count="2">
    <dxf>
      <font>
        <name val="Arial"/>
        <b val="1"/>
        <color rgb="00C0392B"/>
      </font>
    </dxf>
    <dxf>
      <font>
        <name val="Arial"/>
        <b val="1"/>
        <color rgb="004F7A4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H43"/>
  <sheetViews>
    <sheetView showGridLines="0" workbookViewId="0">
      <selection activeCell="A1" sqref="A1"/>
    </sheetView>
  </sheetViews>
  <sheetFormatPr baseColWidth="8" defaultRowHeight="15"/>
  <cols>
    <col width="3" customWidth="1" min="1" max="1"/>
    <col width="26" customWidth="1" min="2" max="2"/>
    <col width="10" customWidth="1" min="3" max="3"/>
    <col width="14" customWidth="1" min="4" max="4"/>
    <col width="14" customWidth="1" min="5" max="5"/>
    <col width="14" customWidth="1" min="6" max="6"/>
    <col width="14" customWidth="1" min="7" max="7"/>
    <col width="14" customWidth="1" min="8" max="8"/>
    <col width="3" customWidth="1" min="9" max="9"/>
  </cols>
  <sheetData>
    <row r="2" ht="28" customHeight="1">
      <c r="B2" s="1" t="inlineStr">
        <is>
          <t>MENU &amp; MARGIN</t>
        </is>
      </c>
    </row>
    <row r="3">
      <c r="B3" s="2" t="inlineStr">
        <is>
          <t>Cost per portion, food cost %, and what each dish actually earns you.</t>
        </is>
      </c>
    </row>
    <row r="5">
      <c r="B5" s="3" t="inlineStr">
        <is>
          <t>Target food cost %</t>
        </is>
      </c>
      <c r="C5" s="4" t="n">
        <v>0.3</v>
      </c>
      <c r="D5" s="5" t="inlineStr">
        <is>
          <t>← industry norm is 28–35%</t>
        </is>
      </c>
    </row>
    <row r="7" ht="28" customHeight="1">
      <c r="B7" s="6" t="inlineStr">
        <is>
          <t>Dish</t>
        </is>
      </c>
      <c r="C7" s="6" t="inlineStr">
        <is>
          <t>Portions</t>
        </is>
      </c>
      <c r="D7" s="6" t="inlineStr">
        <is>
          <t>Recipe cost</t>
        </is>
      </c>
      <c r="E7" s="6" t="inlineStr">
        <is>
          <t>Cost / portion</t>
        </is>
      </c>
      <c r="F7" s="6" t="inlineStr">
        <is>
          <t>Menu price</t>
        </is>
      </c>
      <c r="G7" s="6" t="inlineStr">
        <is>
          <t>Food cost %</t>
        </is>
      </c>
      <c r="H7" s="6" t="inlineStr">
        <is>
          <t>Gross profit</t>
        </is>
      </c>
    </row>
    <row r="8">
      <c r="B8" s="7" t="inlineStr">
        <is>
          <t>Salmon fillet main</t>
        </is>
      </c>
      <c r="C8" s="8" t="n">
        <v>1</v>
      </c>
      <c r="D8" s="28">
        <f>IFERROR(IF($B8="","",SUMIF(Recipes!$B$8:$B$87,$B8,Recipes!$F$8:$F$87)),"")</f>
        <v/>
      </c>
      <c r="E8" s="28">
        <f>IFERROR(IF(OR($B8="",N($C8)=0),"",$D8/$C8),"")</f>
        <v/>
      </c>
      <c r="F8" s="29" t="n">
        <v>28</v>
      </c>
      <c r="G8" s="30">
        <f>IFERROR(IF(OR($B8="",N($F8)=0),"",$E8/$F8),"")</f>
        <v/>
      </c>
      <c r="H8" s="28">
        <f>IFERROR(IF(OR($B8="",N($F8)=0),"",$F8-$E8),"")</f>
        <v/>
      </c>
    </row>
    <row r="9">
      <c r="B9" s="12" t="n"/>
      <c r="C9" s="13" t="n"/>
      <c r="D9" s="31">
        <f>IFERROR(IF($B9="","",SUMIF(Recipes!$B$8:$B$87,$B9,Recipes!$F$8:$F$87)),"")</f>
        <v/>
      </c>
      <c r="E9" s="31">
        <f>IFERROR(IF(OR($B9="",N($C9)=0),"",$D9/$C9),"")</f>
        <v/>
      </c>
      <c r="F9" s="32" t="n"/>
      <c r="G9" s="33">
        <f>IFERROR(IF(OR($B9="",N($F9)=0),"",$E9/$F9),"")</f>
        <v/>
      </c>
      <c r="H9" s="31">
        <f>IFERROR(IF(OR($B9="",N($F9)=0),"",$F9-$E9),"")</f>
        <v/>
      </c>
    </row>
    <row r="10">
      <c r="B10" s="7" t="n"/>
      <c r="C10" s="8" t="n"/>
      <c r="D10" s="28">
        <f>IFERROR(IF($B10="","",SUMIF(Recipes!$B$8:$B$87,$B10,Recipes!$F$8:$F$87)),"")</f>
        <v/>
      </c>
      <c r="E10" s="28">
        <f>IFERROR(IF(OR($B10="",N($C10)=0),"",$D10/$C10),"")</f>
        <v/>
      </c>
      <c r="F10" s="29" t="n"/>
      <c r="G10" s="30">
        <f>IFERROR(IF(OR($B10="",N($F10)=0),"",$E10/$F10),"")</f>
        <v/>
      </c>
      <c r="H10" s="28">
        <f>IFERROR(IF(OR($B10="",N($F10)=0),"",$F10-$E10),"")</f>
        <v/>
      </c>
    </row>
    <row r="11">
      <c r="B11" s="12" t="n"/>
      <c r="C11" s="13" t="n"/>
      <c r="D11" s="31">
        <f>IFERROR(IF($B11="","",SUMIF(Recipes!$B$8:$B$87,$B11,Recipes!$F$8:$F$87)),"")</f>
        <v/>
      </c>
      <c r="E11" s="31">
        <f>IFERROR(IF(OR($B11="",N($C11)=0),"",$D11/$C11),"")</f>
        <v/>
      </c>
      <c r="F11" s="32" t="n"/>
      <c r="G11" s="33">
        <f>IFERROR(IF(OR($B11="",N($F11)=0),"",$E11/$F11),"")</f>
        <v/>
      </c>
      <c r="H11" s="31">
        <f>IFERROR(IF(OR($B11="",N($F11)=0),"",$F11-$E11),"")</f>
        <v/>
      </c>
    </row>
    <row r="12">
      <c r="B12" s="7" t="n"/>
      <c r="C12" s="8" t="n"/>
      <c r="D12" s="28">
        <f>IFERROR(IF($B12="","",SUMIF(Recipes!$B$8:$B$87,$B12,Recipes!$F$8:$F$87)),"")</f>
        <v/>
      </c>
      <c r="E12" s="28">
        <f>IFERROR(IF(OR($B12="",N($C12)=0),"",$D12/$C12),"")</f>
        <v/>
      </c>
      <c r="F12" s="29" t="n"/>
      <c r="G12" s="30">
        <f>IFERROR(IF(OR($B12="",N($F12)=0),"",$E12/$F12),"")</f>
        <v/>
      </c>
      <c r="H12" s="28">
        <f>IFERROR(IF(OR($B12="",N($F12)=0),"",$F12-$E12),"")</f>
        <v/>
      </c>
    </row>
    <row r="13">
      <c r="B13" s="12" t="n"/>
      <c r="C13" s="13" t="n"/>
      <c r="D13" s="31">
        <f>IFERROR(IF($B13="","",SUMIF(Recipes!$B$8:$B$87,$B13,Recipes!$F$8:$F$87)),"")</f>
        <v/>
      </c>
      <c r="E13" s="31">
        <f>IFERROR(IF(OR($B13="",N($C13)=0),"",$D13/$C13),"")</f>
        <v/>
      </c>
      <c r="F13" s="32" t="n"/>
      <c r="G13" s="33">
        <f>IFERROR(IF(OR($B13="",N($F13)=0),"",$E13/$F13),"")</f>
        <v/>
      </c>
      <c r="H13" s="31">
        <f>IFERROR(IF(OR($B13="",N($F13)=0),"",$F13-$E13),"")</f>
        <v/>
      </c>
    </row>
    <row r="14">
      <c r="B14" s="7" t="n"/>
      <c r="C14" s="8" t="n"/>
      <c r="D14" s="28">
        <f>IFERROR(IF($B14="","",SUMIF(Recipes!$B$8:$B$87,$B14,Recipes!$F$8:$F$87)),"")</f>
        <v/>
      </c>
      <c r="E14" s="28">
        <f>IFERROR(IF(OR($B14="",N($C14)=0),"",$D14/$C14),"")</f>
        <v/>
      </c>
      <c r="F14" s="29" t="n"/>
      <c r="G14" s="30">
        <f>IFERROR(IF(OR($B14="",N($F14)=0),"",$E14/$F14),"")</f>
        <v/>
      </c>
      <c r="H14" s="28">
        <f>IFERROR(IF(OR($B14="",N($F14)=0),"",$F14-$E14),"")</f>
        <v/>
      </c>
    </row>
    <row r="15">
      <c r="B15" s="12" t="n"/>
      <c r="C15" s="13" t="n"/>
      <c r="D15" s="31">
        <f>IFERROR(IF($B15="","",SUMIF(Recipes!$B$8:$B$87,$B15,Recipes!$F$8:$F$87)),"")</f>
        <v/>
      </c>
      <c r="E15" s="31">
        <f>IFERROR(IF(OR($B15="",N($C15)=0),"",$D15/$C15),"")</f>
        <v/>
      </c>
      <c r="F15" s="32" t="n"/>
      <c r="G15" s="33">
        <f>IFERROR(IF(OR($B15="",N($F15)=0),"",$E15/$F15),"")</f>
        <v/>
      </c>
      <c r="H15" s="31">
        <f>IFERROR(IF(OR($B15="",N($F15)=0),"",$F15-$E15),"")</f>
        <v/>
      </c>
    </row>
    <row r="16">
      <c r="B16" s="7" t="n"/>
      <c r="C16" s="8" t="n"/>
      <c r="D16" s="28">
        <f>IFERROR(IF($B16="","",SUMIF(Recipes!$B$8:$B$87,$B16,Recipes!$F$8:$F$87)),"")</f>
        <v/>
      </c>
      <c r="E16" s="28">
        <f>IFERROR(IF(OR($B16="",N($C16)=0),"",$D16/$C16),"")</f>
        <v/>
      </c>
      <c r="F16" s="29" t="n"/>
      <c r="G16" s="30">
        <f>IFERROR(IF(OR($B16="",N($F16)=0),"",$E16/$F16),"")</f>
        <v/>
      </c>
      <c r="H16" s="28">
        <f>IFERROR(IF(OR($B16="",N($F16)=0),"",$F16-$E16),"")</f>
        <v/>
      </c>
    </row>
    <row r="17">
      <c r="B17" s="12" t="n"/>
      <c r="C17" s="13" t="n"/>
      <c r="D17" s="31">
        <f>IFERROR(IF($B17="","",SUMIF(Recipes!$B$8:$B$87,$B17,Recipes!$F$8:$F$87)),"")</f>
        <v/>
      </c>
      <c r="E17" s="31">
        <f>IFERROR(IF(OR($B17="",N($C17)=0),"",$D17/$C17),"")</f>
        <v/>
      </c>
      <c r="F17" s="32" t="n"/>
      <c r="G17" s="33">
        <f>IFERROR(IF(OR($B17="",N($F17)=0),"",$E17/$F17),"")</f>
        <v/>
      </c>
      <c r="H17" s="31">
        <f>IFERROR(IF(OR($B17="",N($F17)=0),"",$F17-$E17),"")</f>
        <v/>
      </c>
    </row>
    <row r="18">
      <c r="B18" s="7" t="n"/>
      <c r="C18" s="8" t="n"/>
      <c r="D18" s="28">
        <f>IFERROR(IF($B18="","",SUMIF(Recipes!$B$8:$B$87,$B18,Recipes!$F$8:$F$87)),"")</f>
        <v/>
      </c>
      <c r="E18" s="28">
        <f>IFERROR(IF(OR($B18="",N($C18)=0),"",$D18/$C18),"")</f>
        <v/>
      </c>
      <c r="F18" s="29" t="n"/>
      <c r="G18" s="30">
        <f>IFERROR(IF(OR($B18="",N($F18)=0),"",$E18/$F18),"")</f>
        <v/>
      </c>
      <c r="H18" s="28">
        <f>IFERROR(IF(OR($B18="",N($F18)=0),"",$F18-$E18),"")</f>
        <v/>
      </c>
    </row>
    <row r="19">
      <c r="B19" s="12" t="n"/>
      <c r="C19" s="13" t="n"/>
      <c r="D19" s="31">
        <f>IFERROR(IF($B19="","",SUMIF(Recipes!$B$8:$B$87,$B19,Recipes!$F$8:$F$87)),"")</f>
        <v/>
      </c>
      <c r="E19" s="31">
        <f>IFERROR(IF(OR($B19="",N($C19)=0),"",$D19/$C19),"")</f>
        <v/>
      </c>
      <c r="F19" s="32" t="n"/>
      <c r="G19" s="33">
        <f>IFERROR(IF(OR($B19="",N($F19)=0),"",$E19/$F19),"")</f>
        <v/>
      </c>
      <c r="H19" s="31">
        <f>IFERROR(IF(OR($B19="",N($F19)=0),"",$F19-$E19),"")</f>
        <v/>
      </c>
    </row>
    <row r="20">
      <c r="B20" s="7" t="n"/>
      <c r="C20" s="8" t="n"/>
      <c r="D20" s="28">
        <f>IFERROR(IF($B20="","",SUMIF(Recipes!$B$8:$B$87,$B20,Recipes!$F$8:$F$87)),"")</f>
        <v/>
      </c>
      <c r="E20" s="28">
        <f>IFERROR(IF(OR($B20="",N($C20)=0),"",$D20/$C20),"")</f>
        <v/>
      </c>
      <c r="F20" s="29" t="n"/>
      <c r="G20" s="30">
        <f>IFERROR(IF(OR($B20="",N($F20)=0),"",$E20/$F20),"")</f>
        <v/>
      </c>
      <c r="H20" s="28">
        <f>IFERROR(IF(OR($B20="",N($F20)=0),"",$F20-$E20),"")</f>
        <v/>
      </c>
    </row>
    <row r="21">
      <c r="B21" s="12" t="n"/>
      <c r="C21" s="13" t="n"/>
      <c r="D21" s="31">
        <f>IFERROR(IF($B21="","",SUMIF(Recipes!$B$8:$B$87,$B21,Recipes!$F$8:$F$87)),"")</f>
        <v/>
      </c>
      <c r="E21" s="31">
        <f>IFERROR(IF(OR($B21="",N($C21)=0),"",$D21/$C21),"")</f>
        <v/>
      </c>
      <c r="F21" s="32" t="n"/>
      <c r="G21" s="33">
        <f>IFERROR(IF(OR($B21="",N($F21)=0),"",$E21/$F21),"")</f>
        <v/>
      </c>
      <c r="H21" s="31">
        <f>IFERROR(IF(OR($B21="",N($F21)=0),"",$F21-$E21),"")</f>
        <v/>
      </c>
    </row>
    <row r="22">
      <c r="B22" s="7" t="n"/>
      <c r="C22" s="8" t="n"/>
      <c r="D22" s="28">
        <f>IFERROR(IF($B22="","",SUMIF(Recipes!$B$8:$B$87,$B22,Recipes!$F$8:$F$87)),"")</f>
        <v/>
      </c>
      <c r="E22" s="28">
        <f>IFERROR(IF(OR($B22="",N($C22)=0),"",$D22/$C22),"")</f>
        <v/>
      </c>
      <c r="F22" s="29" t="n"/>
      <c r="G22" s="30">
        <f>IFERROR(IF(OR($B22="",N($F22)=0),"",$E22/$F22),"")</f>
        <v/>
      </c>
      <c r="H22" s="28">
        <f>IFERROR(IF(OR($B22="",N($F22)=0),"",$F22-$E22),"")</f>
        <v/>
      </c>
    </row>
    <row r="23">
      <c r="B23" s="12" t="n"/>
      <c r="C23" s="13" t="n"/>
      <c r="D23" s="31">
        <f>IFERROR(IF($B23="","",SUMIF(Recipes!$B$8:$B$87,$B23,Recipes!$F$8:$F$87)),"")</f>
        <v/>
      </c>
      <c r="E23" s="31">
        <f>IFERROR(IF(OR($B23="",N($C23)=0),"",$D23/$C23),"")</f>
        <v/>
      </c>
      <c r="F23" s="32" t="n"/>
      <c r="G23" s="33">
        <f>IFERROR(IF(OR($B23="",N($F23)=0),"",$E23/$F23),"")</f>
        <v/>
      </c>
      <c r="H23" s="31">
        <f>IFERROR(IF(OR($B23="",N($F23)=0),"",$F23-$E23),"")</f>
        <v/>
      </c>
    </row>
    <row r="24">
      <c r="B24" s="7" t="n"/>
      <c r="C24" s="8" t="n"/>
      <c r="D24" s="28">
        <f>IFERROR(IF($B24="","",SUMIF(Recipes!$B$8:$B$87,$B24,Recipes!$F$8:$F$87)),"")</f>
        <v/>
      </c>
      <c r="E24" s="28">
        <f>IFERROR(IF(OR($B24="",N($C24)=0),"",$D24/$C24),"")</f>
        <v/>
      </c>
      <c r="F24" s="29" t="n"/>
      <c r="G24" s="30">
        <f>IFERROR(IF(OR($B24="",N($F24)=0),"",$E24/$F24),"")</f>
        <v/>
      </c>
      <c r="H24" s="28">
        <f>IFERROR(IF(OR($B24="",N($F24)=0),"",$F24-$E24),"")</f>
        <v/>
      </c>
    </row>
    <row r="25">
      <c r="B25" s="12" t="n"/>
      <c r="C25" s="13" t="n"/>
      <c r="D25" s="31">
        <f>IFERROR(IF($B25="","",SUMIF(Recipes!$B$8:$B$87,$B25,Recipes!$F$8:$F$87)),"")</f>
        <v/>
      </c>
      <c r="E25" s="31">
        <f>IFERROR(IF(OR($B25="",N($C25)=0),"",$D25/$C25),"")</f>
        <v/>
      </c>
      <c r="F25" s="32" t="n"/>
      <c r="G25" s="33">
        <f>IFERROR(IF(OR($B25="",N($F25)=0),"",$E25/$F25),"")</f>
        <v/>
      </c>
      <c r="H25" s="31">
        <f>IFERROR(IF(OR($B25="",N($F25)=0),"",$F25-$E25),"")</f>
        <v/>
      </c>
    </row>
    <row r="26">
      <c r="B26" s="7" t="n"/>
      <c r="C26" s="8" t="n"/>
      <c r="D26" s="28">
        <f>IFERROR(IF($B26="","",SUMIF(Recipes!$B$8:$B$87,$B26,Recipes!$F$8:$F$87)),"")</f>
        <v/>
      </c>
      <c r="E26" s="28">
        <f>IFERROR(IF(OR($B26="",N($C26)=0),"",$D26/$C26),"")</f>
        <v/>
      </c>
      <c r="F26" s="29" t="n"/>
      <c r="G26" s="30">
        <f>IFERROR(IF(OR($B26="",N($F26)=0),"",$E26/$F26),"")</f>
        <v/>
      </c>
      <c r="H26" s="28">
        <f>IFERROR(IF(OR($B26="",N($F26)=0),"",$F26-$E26),"")</f>
        <v/>
      </c>
    </row>
    <row r="27">
      <c r="B27" s="12" t="n"/>
      <c r="C27" s="13" t="n"/>
      <c r="D27" s="31">
        <f>IFERROR(IF($B27="","",SUMIF(Recipes!$B$8:$B$87,$B27,Recipes!$F$8:$F$87)),"")</f>
        <v/>
      </c>
      <c r="E27" s="31">
        <f>IFERROR(IF(OR($B27="",N($C27)=0),"",$D27/$C27),"")</f>
        <v/>
      </c>
      <c r="F27" s="32" t="n"/>
      <c r="G27" s="33">
        <f>IFERROR(IF(OR($B27="",N($F27)=0),"",$E27/$F27),"")</f>
        <v/>
      </c>
      <c r="H27" s="31">
        <f>IFERROR(IF(OR($B27="",N($F27)=0),"",$F27-$E27),"")</f>
        <v/>
      </c>
    </row>
    <row r="28">
      <c r="B28" s="7" t="n"/>
      <c r="C28" s="8" t="n"/>
      <c r="D28" s="28">
        <f>IFERROR(IF($B28="","",SUMIF(Recipes!$B$8:$B$87,$B28,Recipes!$F$8:$F$87)),"")</f>
        <v/>
      </c>
      <c r="E28" s="28">
        <f>IFERROR(IF(OR($B28="",N($C28)=0),"",$D28/$C28),"")</f>
        <v/>
      </c>
      <c r="F28" s="29" t="n"/>
      <c r="G28" s="30">
        <f>IFERROR(IF(OR($B28="",N($F28)=0),"",$E28/$F28),"")</f>
        <v/>
      </c>
      <c r="H28" s="28">
        <f>IFERROR(IF(OR($B28="",N($F28)=0),"",$F28-$E28),"")</f>
        <v/>
      </c>
    </row>
    <row r="29">
      <c r="B29" s="12" t="n"/>
      <c r="C29" s="13" t="n"/>
      <c r="D29" s="31">
        <f>IFERROR(IF($B29="","",SUMIF(Recipes!$B$8:$B$87,$B29,Recipes!$F$8:$F$87)),"")</f>
        <v/>
      </c>
      <c r="E29" s="31">
        <f>IFERROR(IF(OR($B29="",N($C29)=0),"",$D29/$C29),"")</f>
        <v/>
      </c>
      <c r="F29" s="32" t="n"/>
      <c r="G29" s="33">
        <f>IFERROR(IF(OR($B29="",N($F29)=0),"",$E29/$F29),"")</f>
        <v/>
      </c>
      <c r="H29" s="31">
        <f>IFERROR(IF(OR($B29="",N($F29)=0),"",$F29-$E29),"")</f>
        <v/>
      </c>
    </row>
    <row r="30">
      <c r="B30" s="7" t="n"/>
      <c r="C30" s="8" t="n"/>
      <c r="D30" s="28">
        <f>IFERROR(IF($B30="","",SUMIF(Recipes!$B$8:$B$87,$B30,Recipes!$F$8:$F$87)),"")</f>
        <v/>
      </c>
      <c r="E30" s="28">
        <f>IFERROR(IF(OR($B30="",N($C30)=0),"",$D30/$C30),"")</f>
        <v/>
      </c>
      <c r="F30" s="29" t="n"/>
      <c r="G30" s="30">
        <f>IFERROR(IF(OR($B30="",N($F30)=0),"",$E30/$F30),"")</f>
        <v/>
      </c>
      <c r="H30" s="28">
        <f>IFERROR(IF(OR($B30="",N($F30)=0),"",$F30-$E30),"")</f>
        <v/>
      </c>
    </row>
    <row r="31">
      <c r="B31" s="12" t="n"/>
      <c r="C31" s="13" t="n"/>
      <c r="D31" s="31">
        <f>IFERROR(IF($B31="","",SUMIF(Recipes!$B$8:$B$87,$B31,Recipes!$F$8:$F$87)),"")</f>
        <v/>
      </c>
      <c r="E31" s="31">
        <f>IFERROR(IF(OR($B31="",N($C31)=0),"",$D31/$C31),"")</f>
        <v/>
      </c>
      <c r="F31" s="32" t="n"/>
      <c r="G31" s="33">
        <f>IFERROR(IF(OR($B31="",N($F31)=0),"",$E31/$F31),"")</f>
        <v/>
      </c>
      <c r="H31" s="31">
        <f>IFERROR(IF(OR($B31="",N($F31)=0),"",$F31-$E31),"")</f>
        <v/>
      </c>
    </row>
    <row r="32">
      <c r="B32" s="7" t="n"/>
      <c r="C32" s="8" t="n"/>
      <c r="D32" s="28">
        <f>IFERROR(IF($B32="","",SUMIF(Recipes!$B$8:$B$87,$B32,Recipes!$F$8:$F$87)),"")</f>
        <v/>
      </c>
      <c r="E32" s="28">
        <f>IFERROR(IF(OR($B32="",N($C32)=0),"",$D32/$C32),"")</f>
        <v/>
      </c>
      <c r="F32" s="29" t="n"/>
      <c r="G32" s="30">
        <f>IFERROR(IF(OR($B32="",N($F32)=0),"",$E32/$F32),"")</f>
        <v/>
      </c>
      <c r="H32" s="28">
        <f>IFERROR(IF(OR($B32="",N($F32)=0),"",$F32-$E32),"")</f>
        <v/>
      </c>
    </row>
    <row r="33">
      <c r="B33" s="12" t="n"/>
      <c r="C33" s="13" t="n"/>
      <c r="D33" s="31">
        <f>IFERROR(IF($B33="","",SUMIF(Recipes!$B$8:$B$87,$B33,Recipes!$F$8:$F$87)),"")</f>
        <v/>
      </c>
      <c r="E33" s="31">
        <f>IFERROR(IF(OR($B33="",N($C33)=0),"",$D33/$C33),"")</f>
        <v/>
      </c>
      <c r="F33" s="32" t="n"/>
      <c r="G33" s="33">
        <f>IFERROR(IF(OR($B33="",N($F33)=0),"",$E33/$F33),"")</f>
        <v/>
      </c>
      <c r="H33" s="31">
        <f>IFERROR(IF(OR($B33="",N($F33)=0),"",$F33-$E33),"")</f>
        <v/>
      </c>
    </row>
    <row r="34">
      <c r="B34" s="7" t="n"/>
      <c r="C34" s="8" t="n"/>
      <c r="D34" s="28">
        <f>IFERROR(IF($B34="","",SUMIF(Recipes!$B$8:$B$87,$B34,Recipes!$F$8:$F$87)),"")</f>
        <v/>
      </c>
      <c r="E34" s="28">
        <f>IFERROR(IF(OR($B34="",N($C34)=0),"",$D34/$C34),"")</f>
        <v/>
      </c>
      <c r="F34" s="29" t="n"/>
      <c r="G34" s="30">
        <f>IFERROR(IF(OR($B34="",N($F34)=0),"",$E34/$F34),"")</f>
        <v/>
      </c>
      <c r="H34" s="28">
        <f>IFERROR(IF(OR($B34="",N($F34)=0),"",$F34-$E34),"")</f>
        <v/>
      </c>
    </row>
    <row r="35">
      <c r="B35" s="12" t="n"/>
      <c r="C35" s="13" t="n"/>
      <c r="D35" s="31">
        <f>IFERROR(IF($B35="","",SUMIF(Recipes!$B$8:$B$87,$B35,Recipes!$F$8:$F$87)),"")</f>
        <v/>
      </c>
      <c r="E35" s="31">
        <f>IFERROR(IF(OR($B35="",N($C35)=0),"",$D35/$C35),"")</f>
        <v/>
      </c>
      <c r="F35" s="32" t="n"/>
      <c r="G35" s="33">
        <f>IFERROR(IF(OR($B35="",N($F35)=0),"",$E35/$F35),"")</f>
        <v/>
      </c>
      <c r="H35" s="31">
        <f>IFERROR(IF(OR($B35="",N($F35)=0),"",$F35-$E35),"")</f>
        <v/>
      </c>
    </row>
    <row r="36">
      <c r="B36" s="7" t="n"/>
      <c r="C36" s="8" t="n"/>
      <c r="D36" s="28">
        <f>IFERROR(IF($B36="","",SUMIF(Recipes!$B$8:$B$87,$B36,Recipes!$F$8:$F$87)),"")</f>
        <v/>
      </c>
      <c r="E36" s="28">
        <f>IFERROR(IF(OR($B36="",N($C36)=0),"",$D36/$C36),"")</f>
        <v/>
      </c>
      <c r="F36" s="29" t="n"/>
      <c r="G36" s="30">
        <f>IFERROR(IF(OR($B36="",N($F36)=0),"",$E36/$F36),"")</f>
        <v/>
      </c>
      <c r="H36" s="28">
        <f>IFERROR(IF(OR($B36="",N($F36)=0),"",$F36-$E36),"")</f>
        <v/>
      </c>
    </row>
    <row r="37">
      <c r="B37" s="12" t="n"/>
      <c r="C37" s="13" t="n"/>
      <c r="D37" s="31">
        <f>IFERROR(IF($B37="","",SUMIF(Recipes!$B$8:$B$87,$B37,Recipes!$F$8:$F$87)),"")</f>
        <v/>
      </c>
      <c r="E37" s="31">
        <f>IFERROR(IF(OR($B37="",N($C37)=0),"",$D37/$C37),"")</f>
        <v/>
      </c>
      <c r="F37" s="32" t="n"/>
      <c r="G37" s="33">
        <f>IFERROR(IF(OR($B37="",N($F37)=0),"",$E37/$F37),"")</f>
        <v/>
      </c>
      <c r="H37" s="31">
        <f>IFERROR(IF(OR($B37="",N($F37)=0),"",$F37-$E37),"")</f>
        <v/>
      </c>
    </row>
    <row r="39">
      <c r="B39" s="17" t="inlineStr">
        <is>
          <t>Food cost % over your target turns red. 'Portions' is how many servings the recipe yields — set it to 1 for a single-portion dish.</t>
        </is>
      </c>
    </row>
    <row r="40"/>
    <row r="42">
      <c r="B42" s="18" t="inlineStr">
        <is>
          <t>Free kitchen costing tools — https://kitelabs.netlify.app/kitchen/</t>
        </is>
      </c>
    </row>
    <row r="43">
      <c r="B43" s="5" t="inlineStr">
        <is>
          <t>Free to use and share. Not for resale.</t>
        </is>
      </c>
    </row>
  </sheetData>
  <mergeCells count="3">
    <mergeCell ref="B3:H3"/>
    <mergeCell ref="B39:H40"/>
    <mergeCell ref="B2:H2"/>
  </mergeCells>
  <conditionalFormatting sqref="H8:H37">
    <cfRule type="cellIs" priority="1" operator="greaterThan" dxfId="0">
      <formula>$C$5</formula>
    </cfRule>
    <cfRule type="cellIs" priority="2" operator="lessThanOrEqual" dxfId="1">
      <formula>$C$5</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B2:D15"/>
  <sheetViews>
    <sheetView showGridLines="0" workbookViewId="0">
      <selection activeCell="A1" sqref="A1"/>
    </sheetView>
  </sheetViews>
  <sheetFormatPr baseColWidth="8" defaultRowHeight="15"/>
  <cols>
    <col width="3" customWidth="1" min="1" max="1"/>
    <col width="14" customWidth="1" min="2" max="2"/>
    <col width="14" customWidth="1" min="3" max="3"/>
    <col width="16" customWidth="1" min="4" max="4"/>
  </cols>
  <sheetData>
    <row r="2">
      <c r="B2" s="19" t="inlineStr">
        <is>
          <t>UNIT CONVERSIONS</t>
        </is>
      </c>
    </row>
    <row r="3">
      <c r="B3" s="5" t="inlineStr">
        <is>
          <t>Everything is normalised to grams, millilitres or 'each'. Add your own units here.</t>
        </is>
      </c>
    </row>
    <row r="5">
      <c r="B5" s="20" t="inlineStr">
        <is>
          <t>Unit</t>
        </is>
      </c>
      <c r="C5" s="20" t="inlineStr">
        <is>
          <t>Measures</t>
        </is>
      </c>
      <c r="D5" s="20" t="inlineStr">
        <is>
          <t>Factor to base</t>
        </is>
      </c>
    </row>
    <row r="6">
      <c r="B6" s="21" t="inlineStr">
        <is>
          <t>g</t>
        </is>
      </c>
      <c r="C6" s="21" t="inlineStr">
        <is>
          <t>weight</t>
        </is>
      </c>
      <c r="D6" s="21" t="n">
        <v>1</v>
      </c>
    </row>
    <row r="7">
      <c r="B7" s="22" t="inlineStr">
        <is>
          <t>kg</t>
        </is>
      </c>
      <c r="C7" s="22" t="inlineStr">
        <is>
          <t>weight</t>
        </is>
      </c>
      <c r="D7" s="22" t="n">
        <v>1000</v>
      </c>
    </row>
    <row r="8">
      <c r="B8" s="21" t="inlineStr">
        <is>
          <t>oz</t>
        </is>
      </c>
      <c r="C8" s="21" t="inlineStr">
        <is>
          <t>weight</t>
        </is>
      </c>
      <c r="D8" s="21" t="n">
        <v>28.3495</v>
      </c>
    </row>
    <row r="9">
      <c r="B9" s="22" t="inlineStr">
        <is>
          <t>lb</t>
        </is>
      </c>
      <c r="C9" s="22" t="inlineStr">
        <is>
          <t>weight</t>
        </is>
      </c>
      <c r="D9" s="22" t="n">
        <v>453.592</v>
      </c>
    </row>
    <row r="10">
      <c r="B10" s="21" t="inlineStr">
        <is>
          <t>ml</t>
        </is>
      </c>
      <c r="C10" s="21" t="inlineStr">
        <is>
          <t>volume</t>
        </is>
      </c>
      <c r="D10" s="21" t="n">
        <v>1</v>
      </c>
    </row>
    <row r="11">
      <c r="B11" s="22" t="inlineStr">
        <is>
          <t>L</t>
        </is>
      </c>
      <c r="C11" s="22" t="inlineStr">
        <is>
          <t>volume</t>
        </is>
      </c>
      <c r="D11" s="22" t="n">
        <v>1000</v>
      </c>
    </row>
    <row r="12">
      <c r="B12" s="21" t="inlineStr">
        <is>
          <t>fl oz</t>
        </is>
      </c>
      <c r="C12" s="21" t="inlineStr">
        <is>
          <t>volume</t>
        </is>
      </c>
      <c r="D12" s="21" t="n">
        <v>29.5735</v>
      </c>
    </row>
    <row r="13">
      <c r="B13" s="22" t="inlineStr">
        <is>
          <t>gal</t>
        </is>
      </c>
      <c r="C13" s="22" t="inlineStr">
        <is>
          <t>volume</t>
        </is>
      </c>
      <c r="D13" s="22" t="n">
        <v>3785.41</v>
      </c>
    </row>
    <row r="14">
      <c r="B14" s="21" t="inlineStr">
        <is>
          <t>each</t>
        </is>
      </c>
      <c r="C14" s="21" t="inlineStr">
        <is>
          <t>count</t>
        </is>
      </c>
      <c r="D14" s="21" t="n">
        <v>1</v>
      </c>
    </row>
    <row r="15">
      <c r="B15" s="22" t="inlineStr">
        <is>
          <t>dozen</t>
        </is>
      </c>
      <c r="C15" s="22" t="inlineStr">
        <is>
          <t>count</t>
        </is>
      </c>
      <c r="D15" s="22" t="n">
        <v>12</v>
      </c>
    </row>
  </sheetData>
  <mergeCells count="1">
    <mergeCell ref="B3:D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B2:H70"/>
  <sheetViews>
    <sheetView showGridLines="0" workbookViewId="0">
      <pane xSplit="2" ySplit="7" topLeftCell="C8" activePane="bottomRight" state="frozen"/>
      <selection pane="topRight" activeCell="A1" sqref="A1"/>
      <selection pane="bottomLeft" activeCell="A1" sqref="A1"/>
      <selection pane="bottomRight" activeCell="A1" sqref="A1"/>
    </sheetView>
  </sheetViews>
  <sheetFormatPr baseColWidth="8" defaultRowHeight="15"/>
  <cols>
    <col width="3" customWidth="1" min="1" max="1"/>
    <col width="26" customWidth="1" min="2" max="2"/>
    <col width="12" customWidth="1" min="3" max="3"/>
    <col width="10" customWidth="1" min="4" max="4"/>
    <col width="14" customWidth="1" min="5" max="5"/>
    <col width="10" customWidth="1" min="6" max="6"/>
    <col width="18" customWidth="1" min="7" max="7"/>
    <col width="18" customWidth="1" min="8" max="8"/>
    <col width="3" customWidth="1" min="9" max="9"/>
  </cols>
  <sheetData>
    <row r="2">
      <c r="B2" s="23" t="inlineStr">
        <is>
          <t>INGREDIENTS — what you pay, and what it really costs</t>
        </is>
      </c>
    </row>
    <row r="3">
      <c r="B3" s="2" t="inlineStr">
        <is>
          <t>Enter what you BUY. The sheet works out the cost of what you actually USE.</t>
        </is>
      </c>
    </row>
    <row r="7" ht="30" customHeight="1">
      <c r="B7" s="6" t="inlineStr">
        <is>
          <t>Ingredient</t>
        </is>
      </c>
      <c r="C7" s="6" t="inlineStr">
        <is>
          <t>Pack size</t>
        </is>
      </c>
      <c r="D7" s="6" t="inlineStr">
        <is>
          <t>Unit</t>
        </is>
      </c>
      <c r="E7" s="6" t="inlineStr">
        <is>
          <t>Pack cost</t>
        </is>
      </c>
      <c r="F7" s="6" t="inlineStr">
        <is>
          <t>Yield %</t>
        </is>
      </c>
      <c r="G7" s="6" t="inlineStr">
        <is>
          <t>Cost per base unit</t>
        </is>
      </c>
      <c r="H7" s="6" t="inlineStr">
        <is>
          <t>Usable cost per base unit</t>
        </is>
      </c>
    </row>
    <row r="8">
      <c r="B8" s="7" t="inlineStr">
        <is>
          <t>Flour, plain</t>
        </is>
      </c>
      <c r="C8" s="8" t="n">
        <v>25</v>
      </c>
      <c r="D8" s="8" t="inlineStr">
        <is>
          <t>kg</t>
        </is>
      </c>
      <c r="E8" s="29" t="n">
        <v>18</v>
      </c>
      <c r="F8" s="24" t="n">
        <v>1</v>
      </c>
      <c r="G8" s="34">
        <f>IFERROR(IF($B8="","",$E8/($C8*INDEX(Units!$D$6:$D$15,MATCH($D8,Units!$B$6:$B$15,0)))),"")</f>
        <v/>
      </c>
      <c r="H8" s="34">
        <f>IFERROR(IF($B8="","",$G8/$F8),"")</f>
        <v/>
      </c>
    </row>
    <row r="9">
      <c r="B9" s="12" t="inlineStr">
        <is>
          <t>Butter, unsalted</t>
        </is>
      </c>
      <c r="C9" s="13" t="n">
        <v>5</v>
      </c>
      <c r="D9" s="13" t="inlineStr">
        <is>
          <t>kg</t>
        </is>
      </c>
      <c r="E9" s="32" t="n">
        <v>42.5</v>
      </c>
      <c r="F9" s="26" t="n">
        <v>1</v>
      </c>
      <c r="G9" s="35">
        <f>IFERROR(IF($B9="","",$E9/($C9*INDEX(Units!$D$6:$D$15,MATCH($D9,Units!$B$6:$B$15,0)))),"")</f>
        <v/>
      </c>
      <c r="H9" s="35">
        <f>IFERROR(IF($B9="","",$G9/$F9),"")</f>
        <v/>
      </c>
    </row>
    <row r="10">
      <c r="B10" s="7" t="inlineStr">
        <is>
          <t>Salmon, whole side</t>
        </is>
      </c>
      <c r="C10" s="8" t="n">
        <v>1</v>
      </c>
      <c r="D10" s="8" t="inlineStr">
        <is>
          <t>kg</t>
        </is>
      </c>
      <c r="E10" s="29" t="n">
        <v>22</v>
      </c>
      <c r="F10" s="24" t="n">
        <v>0.62</v>
      </c>
      <c r="G10" s="34">
        <f>IFERROR(IF($B10="","",$E10/($C10*INDEX(Units!$D$6:$D$15,MATCH($D10,Units!$B$6:$B$15,0)))),"")</f>
        <v/>
      </c>
      <c r="H10" s="34">
        <f>IFERROR(IF($B10="","",$G10/$F10),"")</f>
        <v/>
      </c>
    </row>
    <row r="11">
      <c r="B11" s="12" t="inlineStr">
        <is>
          <t>Eggs</t>
        </is>
      </c>
      <c r="C11" s="13" t="n">
        <v>1</v>
      </c>
      <c r="D11" s="13" t="inlineStr">
        <is>
          <t>dozen</t>
        </is>
      </c>
      <c r="E11" s="32" t="n">
        <v>4.2</v>
      </c>
      <c r="F11" s="26" t="n">
        <v>1</v>
      </c>
      <c r="G11" s="35">
        <f>IFERROR(IF($B11="","",$E11/($C11*INDEX(Units!$D$6:$D$15,MATCH($D11,Units!$B$6:$B$15,0)))),"")</f>
        <v/>
      </c>
      <c r="H11" s="35">
        <f>IFERROR(IF($B11="","",$G11/$F11),"")</f>
        <v/>
      </c>
    </row>
    <row r="12">
      <c r="B12" s="7" t="inlineStr">
        <is>
          <t>Olive oil</t>
        </is>
      </c>
      <c r="C12" s="8" t="n">
        <v>5</v>
      </c>
      <c r="D12" s="8" t="inlineStr">
        <is>
          <t>L</t>
        </is>
      </c>
      <c r="E12" s="29" t="n">
        <v>38</v>
      </c>
      <c r="F12" s="24" t="n">
        <v>1</v>
      </c>
      <c r="G12" s="34">
        <f>IFERROR(IF($B12="","",$E12/($C12*INDEX(Units!$D$6:$D$15,MATCH($D12,Units!$B$6:$B$15,0)))),"")</f>
        <v/>
      </c>
      <c r="H12" s="34">
        <f>IFERROR(IF($B12="","",$G12/$F12),"")</f>
        <v/>
      </c>
    </row>
    <row r="13">
      <c r="B13" s="12" t="n"/>
      <c r="C13" s="13" t="n"/>
      <c r="D13" s="13" t="n"/>
      <c r="E13" s="32" t="n"/>
      <c r="F13" s="26" t="n"/>
      <c r="G13" s="35">
        <f>IFERROR(IF($B13="","",$E13/($C13*INDEX(Units!$D$6:$D$15,MATCH($D13,Units!$B$6:$B$15,0)))),"")</f>
        <v/>
      </c>
      <c r="H13" s="35">
        <f>IFERROR(IF($B13="","",$G13/$F13),"")</f>
        <v/>
      </c>
    </row>
    <row r="14">
      <c r="B14" s="7" t="n"/>
      <c r="C14" s="8" t="n"/>
      <c r="D14" s="8" t="n"/>
      <c r="E14" s="29" t="n"/>
      <c r="F14" s="24" t="n"/>
      <c r="G14" s="34">
        <f>IFERROR(IF($B14="","",$E14/($C14*INDEX(Units!$D$6:$D$15,MATCH($D14,Units!$B$6:$B$15,0)))),"")</f>
        <v/>
      </c>
      <c r="H14" s="34">
        <f>IFERROR(IF($B14="","",$G14/$F14),"")</f>
        <v/>
      </c>
    </row>
    <row r="15">
      <c r="B15" s="12" t="n"/>
      <c r="C15" s="13" t="n"/>
      <c r="D15" s="13" t="n"/>
      <c r="E15" s="32" t="n"/>
      <c r="F15" s="26" t="n"/>
      <c r="G15" s="35">
        <f>IFERROR(IF($B15="","",$E15/($C15*INDEX(Units!$D$6:$D$15,MATCH($D15,Units!$B$6:$B$15,0)))),"")</f>
        <v/>
      </c>
      <c r="H15" s="35">
        <f>IFERROR(IF($B15="","",$G15/$F15),"")</f>
        <v/>
      </c>
    </row>
    <row r="16">
      <c r="B16" s="7" t="n"/>
      <c r="C16" s="8" t="n"/>
      <c r="D16" s="8" t="n"/>
      <c r="E16" s="29" t="n"/>
      <c r="F16" s="24" t="n"/>
      <c r="G16" s="34">
        <f>IFERROR(IF($B16="","",$E16/($C16*INDEX(Units!$D$6:$D$15,MATCH($D16,Units!$B$6:$B$15,0)))),"")</f>
        <v/>
      </c>
      <c r="H16" s="34">
        <f>IFERROR(IF($B16="","",$G16/$F16),"")</f>
        <v/>
      </c>
    </row>
    <row r="17">
      <c r="B17" s="12" t="n"/>
      <c r="C17" s="13" t="n"/>
      <c r="D17" s="13" t="n"/>
      <c r="E17" s="32" t="n"/>
      <c r="F17" s="26" t="n"/>
      <c r="G17" s="35">
        <f>IFERROR(IF($B17="","",$E17/($C17*INDEX(Units!$D$6:$D$15,MATCH($D17,Units!$B$6:$B$15,0)))),"")</f>
        <v/>
      </c>
      <c r="H17" s="35">
        <f>IFERROR(IF($B17="","",$G17/$F17),"")</f>
        <v/>
      </c>
    </row>
    <row r="18">
      <c r="B18" s="7" t="n"/>
      <c r="C18" s="8" t="n"/>
      <c r="D18" s="8" t="n"/>
      <c r="E18" s="29" t="n"/>
      <c r="F18" s="24" t="n"/>
      <c r="G18" s="34">
        <f>IFERROR(IF($B18="","",$E18/($C18*INDEX(Units!$D$6:$D$15,MATCH($D18,Units!$B$6:$B$15,0)))),"")</f>
        <v/>
      </c>
      <c r="H18" s="34">
        <f>IFERROR(IF($B18="","",$G18/$F18),"")</f>
        <v/>
      </c>
    </row>
    <row r="19">
      <c r="B19" s="12" t="n"/>
      <c r="C19" s="13" t="n"/>
      <c r="D19" s="13" t="n"/>
      <c r="E19" s="32" t="n"/>
      <c r="F19" s="26" t="n"/>
      <c r="G19" s="35">
        <f>IFERROR(IF($B19="","",$E19/($C19*INDEX(Units!$D$6:$D$15,MATCH($D19,Units!$B$6:$B$15,0)))),"")</f>
        <v/>
      </c>
      <c r="H19" s="35">
        <f>IFERROR(IF($B19="","",$G19/$F19),"")</f>
        <v/>
      </c>
    </row>
    <row r="20">
      <c r="B20" s="7" t="n"/>
      <c r="C20" s="8" t="n"/>
      <c r="D20" s="8" t="n"/>
      <c r="E20" s="29" t="n"/>
      <c r="F20" s="24" t="n"/>
      <c r="G20" s="34">
        <f>IFERROR(IF($B20="","",$E20/($C20*INDEX(Units!$D$6:$D$15,MATCH($D20,Units!$B$6:$B$15,0)))),"")</f>
        <v/>
      </c>
      <c r="H20" s="34">
        <f>IFERROR(IF($B20="","",$G20/$F20),"")</f>
        <v/>
      </c>
    </row>
    <row r="21">
      <c r="B21" s="12" t="n"/>
      <c r="C21" s="13" t="n"/>
      <c r="D21" s="13" t="n"/>
      <c r="E21" s="32" t="n"/>
      <c r="F21" s="26" t="n"/>
      <c r="G21" s="35">
        <f>IFERROR(IF($B21="","",$E21/($C21*INDEX(Units!$D$6:$D$15,MATCH($D21,Units!$B$6:$B$15,0)))),"")</f>
        <v/>
      </c>
      <c r="H21" s="35">
        <f>IFERROR(IF($B21="","",$G21/$F21),"")</f>
        <v/>
      </c>
    </row>
    <row r="22">
      <c r="B22" s="7" t="n"/>
      <c r="C22" s="8" t="n"/>
      <c r="D22" s="8" t="n"/>
      <c r="E22" s="29" t="n"/>
      <c r="F22" s="24" t="n"/>
      <c r="G22" s="34">
        <f>IFERROR(IF($B22="","",$E22/($C22*INDEX(Units!$D$6:$D$15,MATCH($D22,Units!$B$6:$B$15,0)))),"")</f>
        <v/>
      </c>
      <c r="H22" s="34">
        <f>IFERROR(IF($B22="","",$G22/$F22),"")</f>
        <v/>
      </c>
    </row>
    <row r="23">
      <c r="B23" s="12" t="n"/>
      <c r="C23" s="13" t="n"/>
      <c r="D23" s="13" t="n"/>
      <c r="E23" s="32" t="n"/>
      <c r="F23" s="26" t="n"/>
      <c r="G23" s="35">
        <f>IFERROR(IF($B23="","",$E23/($C23*INDEX(Units!$D$6:$D$15,MATCH($D23,Units!$B$6:$B$15,0)))),"")</f>
        <v/>
      </c>
      <c r="H23" s="35">
        <f>IFERROR(IF($B23="","",$G23/$F23),"")</f>
        <v/>
      </c>
    </row>
    <row r="24">
      <c r="B24" s="7" t="n"/>
      <c r="C24" s="8" t="n"/>
      <c r="D24" s="8" t="n"/>
      <c r="E24" s="29" t="n"/>
      <c r="F24" s="24" t="n"/>
      <c r="G24" s="34">
        <f>IFERROR(IF($B24="","",$E24/($C24*INDEX(Units!$D$6:$D$15,MATCH($D24,Units!$B$6:$B$15,0)))),"")</f>
        <v/>
      </c>
      <c r="H24" s="34">
        <f>IFERROR(IF($B24="","",$G24/$F24),"")</f>
        <v/>
      </c>
    </row>
    <row r="25">
      <c r="B25" s="12" t="n"/>
      <c r="C25" s="13" t="n"/>
      <c r="D25" s="13" t="n"/>
      <c r="E25" s="32" t="n"/>
      <c r="F25" s="26" t="n"/>
      <c r="G25" s="35">
        <f>IFERROR(IF($B25="","",$E25/($C25*INDEX(Units!$D$6:$D$15,MATCH($D25,Units!$B$6:$B$15,0)))),"")</f>
        <v/>
      </c>
      <c r="H25" s="35">
        <f>IFERROR(IF($B25="","",$G25/$F25),"")</f>
        <v/>
      </c>
    </row>
    <row r="26">
      <c r="B26" s="7" t="n"/>
      <c r="C26" s="8" t="n"/>
      <c r="D26" s="8" t="n"/>
      <c r="E26" s="29" t="n"/>
      <c r="F26" s="24" t="n"/>
      <c r="G26" s="34">
        <f>IFERROR(IF($B26="","",$E26/($C26*INDEX(Units!$D$6:$D$15,MATCH($D26,Units!$B$6:$B$15,0)))),"")</f>
        <v/>
      </c>
      <c r="H26" s="34">
        <f>IFERROR(IF($B26="","",$G26/$F26),"")</f>
        <v/>
      </c>
    </row>
    <row r="27">
      <c r="B27" s="12" t="n"/>
      <c r="C27" s="13" t="n"/>
      <c r="D27" s="13" t="n"/>
      <c r="E27" s="32" t="n"/>
      <c r="F27" s="26" t="n"/>
      <c r="G27" s="35">
        <f>IFERROR(IF($B27="","",$E27/($C27*INDEX(Units!$D$6:$D$15,MATCH($D27,Units!$B$6:$B$15,0)))),"")</f>
        <v/>
      </c>
      <c r="H27" s="35">
        <f>IFERROR(IF($B27="","",$G27/$F27),"")</f>
        <v/>
      </c>
    </row>
    <row r="28">
      <c r="B28" s="7" t="n"/>
      <c r="C28" s="8" t="n"/>
      <c r="D28" s="8" t="n"/>
      <c r="E28" s="29" t="n"/>
      <c r="F28" s="24" t="n"/>
      <c r="G28" s="34">
        <f>IFERROR(IF($B28="","",$E28/($C28*INDEX(Units!$D$6:$D$15,MATCH($D28,Units!$B$6:$B$15,0)))),"")</f>
        <v/>
      </c>
      <c r="H28" s="34">
        <f>IFERROR(IF($B28="","",$G28/$F28),"")</f>
        <v/>
      </c>
    </row>
    <row r="29">
      <c r="B29" s="12" t="n"/>
      <c r="C29" s="13" t="n"/>
      <c r="D29" s="13" t="n"/>
      <c r="E29" s="32" t="n"/>
      <c r="F29" s="26" t="n"/>
      <c r="G29" s="35">
        <f>IFERROR(IF($B29="","",$E29/($C29*INDEX(Units!$D$6:$D$15,MATCH($D29,Units!$B$6:$B$15,0)))),"")</f>
        <v/>
      </c>
      <c r="H29" s="35">
        <f>IFERROR(IF($B29="","",$G29/$F29),"")</f>
        <v/>
      </c>
    </row>
    <row r="30">
      <c r="B30" s="7" t="n"/>
      <c r="C30" s="8" t="n"/>
      <c r="D30" s="8" t="n"/>
      <c r="E30" s="29" t="n"/>
      <c r="F30" s="24" t="n"/>
      <c r="G30" s="34">
        <f>IFERROR(IF($B30="","",$E30/($C30*INDEX(Units!$D$6:$D$15,MATCH($D30,Units!$B$6:$B$15,0)))),"")</f>
        <v/>
      </c>
      <c r="H30" s="34">
        <f>IFERROR(IF($B30="","",$G30/$F30),"")</f>
        <v/>
      </c>
    </row>
    <row r="31">
      <c r="B31" s="12" t="n"/>
      <c r="C31" s="13" t="n"/>
      <c r="D31" s="13" t="n"/>
      <c r="E31" s="32" t="n"/>
      <c r="F31" s="26" t="n"/>
      <c r="G31" s="35">
        <f>IFERROR(IF($B31="","",$E31/($C31*INDEX(Units!$D$6:$D$15,MATCH($D31,Units!$B$6:$B$15,0)))),"")</f>
        <v/>
      </c>
      <c r="H31" s="35">
        <f>IFERROR(IF($B31="","",$G31/$F31),"")</f>
        <v/>
      </c>
    </row>
    <row r="32">
      <c r="B32" s="7" t="n"/>
      <c r="C32" s="8" t="n"/>
      <c r="D32" s="8" t="n"/>
      <c r="E32" s="29" t="n"/>
      <c r="F32" s="24" t="n"/>
      <c r="G32" s="34">
        <f>IFERROR(IF($B32="","",$E32/($C32*INDEX(Units!$D$6:$D$15,MATCH($D32,Units!$B$6:$B$15,0)))),"")</f>
        <v/>
      </c>
      <c r="H32" s="34">
        <f>IFERROR(IF($B32="","",$G32/$F32),"")</f>
        <v/>
      </c>
    </row>
    <row r="33">
      <c r="B33" s="12" t="n"/>
      <c r="C33" s="13" t="n"/>
      <c r="D33" s="13" t="n"/>
      <c r="E33" s="32" t="n"/>
      <c r="F33" s="26" t="n"/>
      <c r="G33" s="35">
        <f>IFERROR(IF($B33="","",$E33/($C33*INDEX(Units!$D$6:$D$15,MATCH($D33,Units!$B$6:$B$15,0)))),"")</f>
        <v/>
      </c>
      <c r="H33" s="35">
        <f>IFERROR(IF($B33="","",$G33/$F33),"")</f>
        <v/>
      </c>
    </row>
    <row r="34">
      <c r="B34" s="7" t="n"/>
      <c r="C34" s="8" t="n"/>
      <c r="D34" s="8" t="n"/>
      <c r="E34" s="29" t="n"/>
      <c r="F34" s="24" t="n"/>
      <c r="G34" s="34">
        <f>IFERROR(IF($B34="","",$E34/($C34*INDEX(Units!$D$6:$D$15,MATCH($D34,Units!$B$6:$B$15,0)))),"")</f>
        <v/>
      </c>
      <c r="H34" s="34">
        <f>IFERROR(IF($B34="","",$G34/$F34),"")</f>
        <v/>
      </c>
    </row>
    <row r="35">
      <c r="B35" s="12" t="n"/>
      <c r="C35" s="13" t="n"/>
      <c r="D35" s="13" t="n"/>
      <c r="E35" s="32" t="n"/>
      <c r="F35" s="26" t="n"/>
      <c r="G35" s="35">
        <f>IFERROR(IF($B35="","",$E35/($C35*INDEX(Units!$D$6:$D$15,MATCH($D35,Units!$B$6:$B$15,0)))),"")</f>
        <v/>
      </c>
      <c r="H35" s="35">
        <f>IFERROR(IF($B35="","",$G35/$F35),"")</f>
        <v/>
      </c>
    </row>
    <row r="36">
      <c r="B36" s="7" t="n"/>
      <c r="C36" s="8" t="n"/>
      <c r="D36" s="8" t="n"/>
      <c r="E36" s="29" t="n"/>
      <c r="F36" s="24" t="n"/>
      <c r="G36" s="34">
        <f>IFERROR(IF($B36="","",$E36/($C36*INDEX(Units!$D$6:$D$15,MATCH($D36,Units!$B$6:$B$15,0)))),"")</f>
        <v/>
      </c>
      <c r="H36" s="34">
        <f>IFERROR(IF($B36="","",$G36/$F36),"")</f>
        <v/>
      </c>
    </row>
    <row r="37">
      <c r="B37" s="12" t="n"/>
      <c r="C37" s="13" t="n"/>
      <c r="D37" s="13" t="n"/>
      <c r="E37" s="32" t="n"/>
      <c r="F37" s="26" t="n"/>
      <c r="G37" s="35">
        <f>IFERROR(IF($B37="","",$E37/($C37*INDEX(Units!$D$6:$D$15,MATCH($D37,Units!$B$6:$B$15,0)))),"")</f>
        <v/>
      </c>
      <c r="H37" s="35">
        <f>IFERROR(IF($B37="","",$G37/$F37),"")</f>
        <v/>
      </c>
    </row>
    <row r="38">
      <c r="B38" s="7" t="n"/>
      <c r="C38" s="8" t="n"/>
      <c r="D38" s="8" t="n"/>
      <c r="E38" s="29" t="n"/>
      <c r="F38" s="24" t="n"/>
      <c r="G38" s="34">
        <f>IFERROR(IF($B38="","",$E38/($C38*INDEX(Units!$D$6:$D$15,MATCH($D38,Units!$B$6:$B$15,0)))),"")</f>
        <v/>
      </c>
      <c r="H38" s="34">
        <f>IFERROR(IF($B38="","",$G38/$F38),"")</f>
        <v/>
      </c>
    </row>
    <row r="39">
      <c r="B39" s="12" t="n"/>
      <c r="C39" s="13" t="n"/>
      <c r="D39" s="13" t="n"/>
      <c r="E39" s="32" t="n"/>
      <c r="F39" s="26" t="n"/>
      <c r="G39" s="35">
        <f>IFERROR(IF($B39="","",$E39/($C39*INDEX(Units!$D$6:$D$15,MATCH($D39,Units!$B$6:$B$15,0)))),"")</f>
        <v/>
      </c>
      <c r="H39" s="35">
        <f>IFERROR(IF($B39="","",$G39/$F39),"")</f>
        <v/>
      </c>
    </row>
    <row r="40">
      <c r="B40" s="7" t="n"/>
      <c r="C40" s="8" t="n"/>
      <c r="D40" s="8" t="n"/>
      <c r="E40" s="29" t="n"/>
      <c r="F40" s="24" t="n"/>
      <c r="G40" s="34">
        <f>IFERROR(IF($B40="","",$E40/($C40*INDEX(Units!$D$6:$D$15,MATCH($D40,Units!$B$6:$B$15,0)))),"")</f>
        <v/>
      </c>
      <c r="H40" s="34">
        <f>IFERROR(IF($B40="","",$G40/$F40),"")</f>
        <v/>
      </c>
    </row>
    <row r="41">
      <c r="B41" s="12" t="n"/>
      <c r="C41" s="13" t="n"/>
      <c r="D41" s="13" t="n"/>
      <c r="E41" s="32" t="n"/>
      <c r="F41" s="26" t="n"/>
      <c r="G41" s="35">
        <f>IFERROR(IF($B41="","",$E41/($C41*INDEX(Units!$D$6:$D$15,MATCH($D41,Units!$B$6:$B$15,0)))),"")</f>
        <v/>
      </c>
      <c r="H41" s="35">
        <f>IFERROR(IF($B41="","",$G41/$F41),"")</f>
        <v/>
      </c>
    </row>
    <row r="42">
      <c r="B42" s="7" t="n"/>
      <c r="C42" s="8" t="n"/>
      <c r="D42" s="8" t="n"/>
      <c r="E42" s="29" t="n"/>
      <c r="F42" s="24" t="n"/>
      <c r="G42" s="34">
        <f>IFERROR(IF($B42="","",$E42/($C42*INDEX(Units!$D$6:$D$15,MATCH($D42,Units!$B$6:$B$15,0)))),"")</f>
        <v/>
      </c>
      <c r="H42" s="34">
        <f>IFERROR(IF($B42="","",$G42/$F42),"")</f>
        <v/>
      </c>
    </row>
    <row r="43">
      <c r="B43" s="12" t="n"/>
      <c r="C43" s="13" t="n"/>
      <c r="D43" s="13" t="n"/>
      <c r="E43" s="32" t="n"/>
      <c r="F43" s="26" t="n"/>
      <c r="G43" s="35">
        <f>IFERROR(IF($B43="","",$E43/($C43*INDEX(Units!$D$6:$D$15,MATCH($D43,Units!$B$6:$B$15,0)))),"")</f>
        <v/>
      </c>
      <c r="H43" s="35">
        <f>IFERROR(IF($B43="","",$G43/$F43),"")</f>
        <v/>
      </c>
    </row>
    <row r="44">
      <c r="B44" s="7" t="n"/>
      <c r="C44" s="8" t="n"/>
      <c r="D44" s="8" t="n"/>
      <c r="E44" s="29" t="n"/>
      <c r="F44" s="24" t="n"/>
      <c r="G44" s="34">
        <f>IFERROR(IF($B44="","",$E44/($C44*INDEX(Units!$D$6:$D$15,MATCH($D44,Units!$B$6:$B$15,0)))),"")</f>
        <v/>
      </c>
      <c r="H44" s="34">
        <f>IFERROR(IF($B44="","",$G44/$F44),"")</f>
        <v/>
      </c>
    </row>
    <row r="45">
      <c r="B45" s="12" t="n"/>
      <c r="C45" s="13" t="n"/>
      <c r="D45" s="13" t="n"/>
      <c r="E45" s="32" t="n"/>
      <c r="F45" s="26" t="n"/>
      <c r="G45" s="35">
        <f>IFERROR(IF($B45="","",$E45/($C45*INDEX(Units!$D$6:$D$15,MATCH($D45,Units!$B$6:$B$15,0)))),"")</f>
        <v/>
      </c>
      <c r="H45" s="35">
        <f>IFERROR(IF($B45="","",$G45/$F45),"")</f>
        <v/>
      </c>
    </row>
    <row r="46">
      <c r="B46" s="7" t="n"/>
      <c r="C46" s="8" t="n"/>
      <c r="D46" s="8" t="n"/>
      <c r="E46" s="29" t="n"/>
      <c r="F46" s="24" t="n"/>
      <c r="G46" s="34">
        <f>IFERROR(IF($B46="","",$E46/($C46*INDEX(Units!$D$6:$D$15,MATCH($D46,Units!$B$6:$B$15,0)))),"")</f>
        <v/>
      </c>
      <c r="H46" s="34">
        <f>IFERROR(IF($B46="","",$G46/$F46),"")</f>
        <v/>
      </c>
    </row>
    <row r="47">
      <c r="B47" s="12" t="n"/>
      <c r="C47" s="13" t="n"/>
      <c r="D47" s="13" t="n"/>
      <c r="E47" s="32" t="n"/>
      <c r="F47" s="26" t="n"/>
      <c r="G47" s="35">
        <f>IFERROR(IF($B47="","",$E47/($C47*INDEX(Units!$D$6:$D$15,MATCH($D47,Units!$B$6:$B$15,0)))),"")</f>
        <v/>
      </c>
      <c r="H47" s="35">
        <f>IFERROR(IF($B47="","",$G47/$F47),"")</f>
        <v/>
      </c>
    </row>
    <row r="48">
      <c r="B48" s="7" t="n"/>
      <c r="C48" s="8" t="n"/>
      <c r="D48" s="8" t="n"/>
      <c r="E48" s="29" t="n"/>
      <c r="F48" s="24" t="n"/>
      <c r="G48" s="34">
        <f>IFERROR(IF($B48="","",$E48/($C48*INDEX(Units!$D$6:$D$15,MATCH($D48,Units!$B$6:$B$15,0)))),"")</f>
        <v/>
      </c>
      <c r="H48" s="34">
        <f>IFERROR(IF($B48="","",$G48/$F48),"")</f>
        <v/>
      </c>
    </row>
    <row r="49">
      <c r="B49" s="12" t="n"/>
      <c r="C49" s="13" t="n"/>
      <c r="D49" s="13" t="n"/>
      <c r="E49" s="32" t="n"/>
      <c r="F49" s="26" t="n"/>
      <c r="G49" s="35">
        <f>IFERROR(IF($B49="","",$E49/($C49*INDEX(Units!$D$6:$D$15,MATCH($D49,Units!$B$6:$B$15,0)))),"")</f>
        <v/>
      </c>
      <c r="H49" s="35">
        <f>IFERROR(IF($B49="","",$G49/$F49),"")</f>
        <v/>
      </c>
    </row>
    <row r="50">
      <c r="B50" s="7" t="n"/>
      <c r="C50" s="8" t="n"/>
      <c r="D50" s="8" t="n"/>
      <c r="E50" s="29" t="n"/>
      <c r="F50" s="24" t="n"/>
      <c r="G50" s="34">
        <f>IFERROR(IF($B50="","",$E50/($C50*INDEX(Units!$D$6:$D$15,MATCH($D50,Units!$B$6:$B$15,0)))),"")</f>
        <v/>
      </c>
      <c r="H50" s="34">
        <f>IFERROR(IF($B50="","",$G50/$F50),"")</f>
        <v/>
      </c>
    </row>
    <row r="51">
      <c r="B51" s="12" t="n"/>
      <c r="C51" s="13" t="n"/>
      <c r="D51" s="13" t="n"/>
      <c r="E51" s="32" t="n"/>
      <c r="F51" s="26" t="n"/>
      <c r="G51" s="35">
        <f>IFERROR(IF($B51="","",$E51/($C51*INDEX(Units!$D$6:$D$15,MATCH($D51,Units!$B$6:$B$15,0)))),"")</f>
        <v/>
      </c>
      <c r="H51" s="35">
        <f>IFERROR(IF($B51="","",$G51/$F51),"")</f>
        <v/>
      </c>
    </row>
    <row r="52">
      <c r="B52" s="7" t="n"/>
      <c r="C52" s="8" t="n"/>
      <c r="D52" s="8" t="n"/>
      <c r="E52" s="29" t="n"/>
      <c r="F52" s="24" t="n"/>
      <c r="G52" s="34">
        <f>IFERROR(IF($B52="","",$E52/($C52*INDEX(Units!$D$6:$D$15,MATCH($D52,Units!$B$6:$B$15,0)))),"")</f>
        <v/>
      </c>
      <c r="H52" s="34">
        <f>IFERROR(IF($B52="","",$G52/$F52),"")</f>
        <v/>
      </c>
    </row>
    <row r="53">
      <c r="B53" s="12" t="n"/>
      <c r="C53" s="13" t="n"/>
      <c r="D53" s="13" t="n"/>
      <c r="E53" s="32" t="n"/>
      <c r="F53" s="26" t="n"/>
      <c r="G53" s="35">
        <f>IFERROR(IF($B53="","",$E53/($C53*INDEX(Units!$D$6:$D$15,MATCH($D53,Units!$B$6:$B$15,0)))),"")</f>
        <v/>
      </c>
      <c r="H53" s="35">
        <f>IFERROR(IF($B53="","",$G53/$F53),"")</f>
        <v/>
      </c>
    </row>
    <row r="54">
      <c r="B54" s="7" t="n"/>
      <c r="C54" s="8" t="n"/>
      <c r="D54" s="8" t="n"/>
      <c r="E54" s="29" t="n"/>
      <c r="F54" s="24" t="n"/>
      <c r="G54" s="34">
        <f>IFERROR(IF($B54="","",$E54/($C54*INDEX(Units!$D$6:$D$15,MATCH($D54,Units!$B$6:$B$15,0)))),"")</f>
        <v/>
      </c>
      <c r="H54" s="34">
        <f>IFERROR(IF($B54="","",$G54/$F54),"")</f>
        <v/>
      </c>
    </row>
    <row r="55">
      <c r="B55" s="12" t="n"/>
      <c r="C55" s="13" t="n"/>
      <c r="D55" s="13" t="n"/>
      <c r="E55" s="32" t="n"/>
      <c r="F55" s="26" t="n"/>
      <c r="G55" s="35">
        <f>IFERROR(IF($B55="","",$E55/($C55*INDEX(Units!$D$6:$D$15,MATCH($D55,Units!$B$6:$B$15,0)))),"")</f>
        <v/>
      </c>
      <c r="H55" s="35">
        <f>IFERROR(IF($B55="","",$G55/$F55),"")</f>
        <v/>
      </c>
    </row>
    <row r="56">
      <c r="B56" s="7" t="n"/>
      <c r="C56" s="8" t="n"/>
      <c r="D56" s="8" t="n"/>
      <c r="E56" s="29" t="n"/>
      <c r="F56" s="24" t="n"/>
      <c r="G56" s="34">
        <f>IFERROR(IF($B56="","",$E56/($C56*INDEX(Units!$D$6:$D$15,MATCH($D56,Units!$B$6:$B$15,0)))),"")</f>
        <v/>
      </c>
      <c r="H56" s="34">
        <f>IFERROR(IF($B56="","",$G56/$F56),"")</f>
        <v/>
      </c>
    </row>
    <row r="57">
      <c r="B57" s="12" t="n"/>
      <c r="C57" s="13" t="n"/>
      <c r="D57" s="13" t="n"/>
      <c r="E57" s="32" t="n"/>
      <c r="F57" s="26" t="n"/>
      <c r="G57" s="35">
        <f>IFERROR(IF($B57="","",$E57/($C57*INDEX(Units!$D$6:$D$15,MATCH($D57,Units!$B$6:$B$15,0)))),"")</f>
        <v/>
      </c>
      <c r="H57" s="35">
        <f>IFERROR(IF($B57="","",$G57/$F57),"")</f>
        <v/>
      </c>
    </row>
    <row r="58">
      <c r="B58" s="7" t="n"/>
      <c r="C58" s="8" t="n"/>
      <c r="D58" s="8" t="n"/>
      <c r="E58" s="29" t="n"/>
      <c r="F58" s="24" t="n"/>
      <c r="G58" s="34">
        <f>IFERROR(IF($B58="","",$E58/($C58*INDEX(Units!$D$6:$D$15,MATCH($D58,Units!$B$6:$B$15,0)))),"")</f>
        <v/>
      </c>
      <c r="H58" s="34">
        <f>IFERROR(IF($B58="","",$G58/$F58),"")</f>
        <v/>
      </c>
    </row>
    <row r="59">
      <c r="B59" s="12" t="n"/>
      <c r="C59" s="13" t="n"/>
      <c r="D59" s="13" t="n"/>
      <c r="E59" s="32" t="n"/>
      <c r="F59" s="26" t="n"/>
      <c r="G59" s="35">
        <f>IFERROR(IF($B59="","",$E59/($C59*INDEX(Units!$D$6:$D$15,MATCH($D59,Units!$B$6:$B$15,0)))),"")</f>
        <v/>
      </c>
      <c r="H59" s="35">
        <f>IFERROR(IF($B59="","",$G59/$F59),"")</f>
        <v/>
      </c>
    </row>
    <row r="60">
      <c r="B60" s="7" t="n"/>
      <c r="C60" s="8" t="n"/>
      <c r="D60" s="8" t="n"/>
      <c r="E60" s="29" t="n"/>
      <c r="F60" s="24" t="n"/>
      <c r="G60" s="34">
        <f>IFERROR(IF($B60="","",$E60/($C60*INDEX(Units!$D$6:$D$15,MATCH($D60,Units!$B$6:$B$15,0)))),"")</f>
        <v/>
      </c>
      <c r="H60" s="34">
        <f>IFERROR(IF($B60="","",$G60/$F60),"")</f>
        <v/>
      </c>
    </row>
    <row r="61">
      <c r="B61" s="12" t="n"/>
      <c r="C61" s="13" t="n"/>
      <c r="D61" s="13" t="n"/>
      <c r="E61" s="32" t="n"/>
      <c r="F61" s="26" t="n"/>
      <c r="G61" s="35">
        <f>IFERROR(IF($B61="","",$E61/($C61*INDEX(Units!$D$6:$D$15,MATCH($D61,Units!$B$6:$B$15,0)))),"")</f>
        <v/>
      </c>
      <c r="H61" s="35">
        <f>IFERROR(IF($B61="","",$G61/$F61),"")</f>
        <v/>
      </c>
    </row>
    <row r="62">
      <c r="B62" s="7" t="n"/>
      <c r="C62" s="8" t="n"/>
      <c r="D62" s="8" t="n"/>
      <c r="E62" s="29" t="n"/>
      <c r="F62" s="24" t="n"/>
      <c r="G62" s="34">
        <f>IFERROR(IF($B62="","",$E62/($C62*INDEX(Units!$D$6:$D$15,MATCH($D62,Units!$B$6:$B$15,0)))),"")</f>
        <v/>
      </c>
      <c r="H62" s="34">
        <f>IFERROR(IF($B62="","",$G62/$F62),"")</f>
        <v/>
      </c>
    </row>
    <row r="63">
      <c r="B63" s="12" t="n"/>
      <c r="C63" s="13" t="n"/>
      <c r="D63" s="13" t="n"/>
      <c r="E63" s="32" t="n"/>
      <c r="F63" s="26" t="n"/>
      <c r="G63" s="35">
        <f>IFERROR(IF($B63="","",$E63/($C63*INDEX(Units!$D$6:$D$15,MATCH($D63,Units!$B$6:$B$15,0)))),"")</f>
        <v/>
      </c>
      <c r="H63" s="35">
        <f>IFERROR(IF($B63="","",$G63/$F63),"")</f>
        <v/>
      </c>
    </row>
    <row r="64">
      <c r="B64" s="7" t="n"/>
      <c r="C64" s="8" t="n"/>
      <c r="D64" s="8" t="n"/>
      <c r="E64" s="29" t="n"/>
      <c r="F64" s="24" t="n"/>
      <c r="G64" s="34">
        <f>IFERROR(IF($B64="","",$E64/($C64*INDEX(Units!$D$6:$D$15,MATCH($D64,Units!$B$6:$B$15,0)))),"")</f>
        <v/>
      </c>
      <c r="H64" s="34">
        <f>IFERROR(IF($B64="","",$G64/$F64),"")</f>
        <v/>
      </c>
    </row>
    <row r="65">
      <c r="B65" s="12" t="n"/>
      <c r="C65" s="13" t="n"/>
      <c r="D65" s="13" t="n"/>
      <c r="E65" s="32" t="n"/>
      <c r="F65" s="26" t="n"/>
      <c r="G65" s="35">
        <f>IFERROR(IF($B65="","",$E65/($C65*INDEX(Units!$D$6:$D$15,MATCH($D65,Units!$B$6:$B$15,0)))),"")</f>
        <v/>
      </c>
      <c r="H65" s="35">
        <f>IFERROR(IF($B65="","",$G65/$F65),"")</f>
        <v/>
      </c>
    </row>
    <row r="66">
      <c r="B66" s="7" t="n"/>
      <c r="C66" s="8" t="n"/>
      <c r="D66" s="8" t="n"/>
      <c r="E66" s="29" t="n"/>
      <c r="F66" s="24" t="n"/>
      <c r="G66" s="34">
        <f>IFERROR(IF($B66="","",$E66/($C66*INDEX(Units!$D$6:$D$15,MATCH($D66,Units!$B$6:$B$15,0)))),"")</f>
        <v/>
      </c>
      <c r="H66" s="34">
        <f>IFERROR(IF($B66="","",$G66/$F66),"")</f>
        <v/>
      </c>
    </row>
    <row r="67">
      <c r="B67" s="12" t="n"/>
      <c r="C67" s="13" t="n"/>
      <c r="D67" s="13" t="n"/>
      <c r="E67" s="32" t="n"/>
      <c r="F67" s="26" t="n"/>
      <c r="G67" s="35">
        <f>IFERROR(IF($B67="","",$E67/($C67*INDEX(Units!$D$6:$D$15,MATCH($D67,Units!$B$6:$B$15,0)))),"")</f>
        <v/>
      </c>
      <c r="H67" s="35">
        <f>IFERROR(IF($B67="","",$G67/$F67),"")</f>
        <v/>
      </c>
    </row>
    <row r="69">
      <c r="B69" s="17" t="inlineStr">
        <is>
          <t>Blue = type here. YIELD % is the part most templates ignore: a whole salmon side at 62% yield really costs you 1/0.62 = 1.6x its sticker price per usable gram.</t>
        </is>
      </c>
    </row>
    <row r="70"/>
  </sheetData>
  <mergeCells count="3">
    <mergeCell ref="B3:H3"/>
    <mergeCell ref="B2:H2"/>
    <mergeCell ref="B69:H70"/>
  </mergeCells>
  <dataValidations count="1">
    <dataValidation sqref="D8 D9 D10 D11 D12 D13 D14 D15 D16 D17 D18 D19 D20 D21 D22 D23 D24 D25 D26 D27 D28 D29 D30 D31 D32 D33 D34 D35 D36 D37 D38 D39 D40 D41 D42 D43 D44 D45 D46 D47 D48 D49 D50 D51 D52 D53 D54 D55 D56 D57 D58 D59 D60 D61 D62 D63 D64 D65 D66 D67" showDropDown="0" showInputMessage="0" showErrorMessage="0" allowBlank="1" type="list">
      <formula1>=Units!$B$6:$B$15</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B2:G90"/>
  <sheetViews>
    <sheetView showGridLines="0" workbookViewId="0">
      <pane xSplit="2" ySplit="7" topLeftCell="C8" activePane="bottomRight" state="frozen"/>
      <selection pane="topRight" activeCell="A1" sqref="A1"/>
      <selection pane="bottomLeft" activeCell="A1" sqref="A1"/>
      <selection pane="bottomRight" activeCell="A1" sqref="A1"/>
    </sheetView>
  </sheetViews>
  <sheetFormatPr baseColWidth="8" defaultRowHeight="15"/>
  <cols>
    <col width="3" customWidth="1" min="1" max="1"/>
    <col width="22" customWidth="1" min="2" max="2"/>
    <col width="26" customWidth="1" min="3" max="3"/>
    <col width="10" customWidth="1" min="4" max="4"/>
    <col width="10" customWidth="1" min="5" max="5"/>
    <col width="16" customWidth="1" min="6" max="6"/>
    <col width="22" customWidth="1" min="7" max="7"/>
    <col width="3" customWidth="1" min="8" max="8"/>
  </cols>
  <sheetData>
    <row r="2">
      <c r="B2" s="23" t="inlineStr">
        <is>
          <t>RECIPE COSTING</t>
        </is>
      </c>
    </row>
    <row r="3">
      <c r="B3" s="2" t="inlineStr">
        <is>
          <t>One row per ingredient line. Group lines by writing the same dish name in column B.</t>
        </is>
      </c>
    </row>
    <row r="7" ht="26" customHeight="1">
      <c r="B7" s="6" t="inlineStr">
        <is>
          <t>Dish</t>
        </is>
      </c>
      <c r="C7" s="6" t="inlineStr">
        <is>
          <t>Ingredient</t>
        </is>
      </c>
      <c r="D7" s="6" t="inlineStr">
        <is>
          <t>Qty</t>
        </is>
      </c>
      <c r="E7" s="6" t="inlineStr">
        <is>
          <t>Unit</t>
        </is>
      </c>
      <c r="F7" s="6" t="inlineStr">
        <is>
          <t>Line cost</t>
        </is>
      </c>
      <c r="G7" s="6" t="inlineStr">
        <is>
          <t>Notes</t>
        </is>
      </c>
    </row>
    <row r="8">
      <c r="B8" s="7" t="inlineStr">
        <is>
          <t>Salmon fillet main</t>
        </is>
      </c>
      <c r="C8" s="7" t="inlineStr">
        <is>
          <t>Salmon, whole side</t>
        </is>
      </c>
      <c r="D8" s="8" t="n">
        <v>180</v>
      </c>
      <c r="E8" s="8" t="inlineStr">
        <is>
          <t>g</t>
        </is>
      </c>
      <c r="F8" s="28">
        <f>IFERROR(IF(OR($B8="",$C8=""),"",$D8*INDEX(Units!$D$6:$D$15,MATCH($E8,Units!$B$6:$B$15,0))*INDEX(Ingredients!$H$8:$H$67,MATCH($C8,Ingredients!$B$8:$B$67,0))),"")</f>
        <v/>
      </c>
      <c r="G8" s="7" t="n"/>
    </row>
    <row r="9">
      <c r="B9" s="12" t="inlineStr">
        <is>
          <t>Salmon fillet main</t>
        </is>
      </c>
      <c r="C9" s="12" t="inlineStr">
        <is>
          <t>Olive oil</t>
        </is>
      </c>
      <c r="D9" s="13" t="n">
        <v>15</v>
      </c>
      <c r="E9" s="13" t="inlineStr">
        <is>
          <t>ml</t>
        </is>
      </c>
      <c r="F9" s="31">
        <f>IFERROR(IF(OR($B9="",$C9=""),"",$D9*INDEX(Units!$D$6:$D$15,MATCH($E9,Units!$B$6:$B$15,0))*INDEX(Ingredients!$H$8:$H$67,MATCH($C9,Ingredients!$B$8:$B$67,0))),"")</f>
        <v/>
      </c>
      <c r="G9" s="12" t="n"/>
    </row>
    <row r="10">
      <c r="B10" s="7" t="inlineStr">
        <is>
          <t>Salmon fillet main</t>
        </is>
      </c>
      <c r="C10" s="7" t="inlineStr">
        <is>
          <t>Butter, unsalted</t>
        </is>
      </c>
      <c r="D10" s="8" t="n">
        <v>20</v>
      </c>
      <c r="E10" s="8" t="inlineStr">
        <is>
          <t>g</t>
        </is>
      </c>
      <c r="F10" s="28">
        <f>IFERROR(IF(OR($B10="",$C10=""),"",$D10*INDEX(Units!$D$6:$D$15,MATCH($E10,Units!$B$6:$B$15,0))*INDEX(Ingredients!$H$8:$H$67,MATCH($C10,Ingredients!$B$8:$B$67,0))),"")</f>
        <v/>
      </c>
      <c r="G10" s="7" t="n"/>
    </row>
    <row r="11">
      <c r="B11" s="12" t="n"/>
      <c r="C11" s="12" t="n"/>
      <c r="D11" s="13" t="n"/>
      <c r="E11" s="13" t="n"/>
      <c r="F11" s="31">
        <f>IFERROR(IF(OR($B11="",$C11=""),"",$D11*INDEX(Units!$D$6:$D$15,MATCH($E11,Units!$B$6:$B$15,0))*INDEX(Ingredients!$H$8:$H$67,MATCH($C11,Ingredients!$B$8:$B$67,0))),"")</f>
        <v/>
      </c>
      <c r="G11" s="12" t="n"/>
    </row>
    <row r="12">
      <c r="B12" s="7" t="n"/>
      <c r="C12" s="7" t="n"/>
      <c r="D12" s="8" t="n"/>
      <c r="E12" s="8" t="n"/>
      <c r="F12" s="28">
        <f>IFERROR(IF(OR($B12="",$C12=""),"",$D12*INDEX(Units!$D$6:$D$15,MATCH($E12,Units!$B$6:$B$15,0))*INDEX(Ingredients!$H$8:$H$67,MATCH($C12,Ingredients!$B$8:$B$67,0))),"")</f>
        <v/>
      </c>
      <c r="G12" s="7" t="n"/>
    </row>
    <row r="13">
      <c r="B13" s="12" t="n"/>
      <c r="C13" s="12" t="n"/>
      <c r="D13" s="13" t="n"/>
      <c r="E13" s="13" t="n"/>
      <c r="F13" s="31">
        <f>IFERROR(IF(OR($B13="",$C13=""),"",$D13*INDEX(Units!$D$6:$D$15,MATCH($E13,Units!$B$6:$B$15,0))*INDEX(Ingredients!$H$8:$H$67,MATCH($C13,Ingredients!$B$8:$B$67,0))),"")</f>
        <v/>
      </c>
      <c r="G13" s="12" t="n"/>
    </row>
    <row r="14">
      <c r="B14" s="7" t="n"/>
      <c r="C14" s="7" t="n"/>
      <c r="D14" s="8" t="n"/>
      <c r="E14" s="8" t="n"/>
      <c r="F14" s="28">
        <f>IFERROR(IF(OR($B14="",$C14=""),"",$D14*INDEX(Units!$D$6:$D$15,MATCH($E14,Units!$B$6:$B$15,0))*INDEX(Ingredients!$H$8:$H$67,MATCH($C14,Ingredients!$B$8:$B$67,0))),"")</f>
        <v/>
      </c>
      <c r="G14" s="7" t="n"/>
    </row>
    <row r="15">
      <c r="B15" s="12" t="n"/>
      <c r="C15" s="12" t="n"/>
      <c r="D15" s="13" t="n"/>
      <c r="E15" s="13" t="n"/>
      <c r="F15" s="31">
        <f>IFERROR(IF(OR($B15="",$C15=""),"",$D15*INDEX(Units!$D$6:$D$15,MATCH($E15,Units!$B$6:$B$15,0))*INDEX(Ingredients!$H$8:$H$67,MATCH($C15,Ingredients!$B$8:$B$67,0))),"")</f>
        <v/>
      </c>
      <c r="G15" s="12" t="n"/>
    </row>
    <row r="16">
      <c r="B16" s="7" t="n"/>
      <c r="C16" s="7" t="n"/>
      <c r="D16" s="8" t="n"/>
      <c r="E16" s="8" t="n"/>
      <c r="F16" s="28">
        <f>IFERROR(IF(OR($B16="",$C16=""),"",$D16*INDEX(Units!$D$6:$D$15,MATCH($E16,Units!$B$6:$B$15,0))*INDEX(Ingredients!$H$8:$H$67,MATCH($C16,Ingredients!$B$8:$B$67,0))),"")</f>
        <v/>
      </c>
      <c r="G16" s="7" t="n"/>
    </row>
    <row r="17">
      <c r="B17" s="12" t="n"/>
      <c r="C17" s="12" t="n"/>
      <c r="D17" s="13" t="n"/>
      <c r="E17" s="13" t="n"/>
      <c r="F17" s="31">
        <f>IFERROR(IF(OR($B17="",$C17=""),"",$D17*INDEX(Units!$D$6:$D$15,MATCH($E17,Units!$B$6:$B$15,0))*INDEX(Ingredients!$H$8:$H$67,MATCH($C17,Ingredients!$B$8:$B$67,0))),"")</f>
        <v/>
      </c>
      <c r="G17" s="12" t="n"/>
    </row>
    <row r="18">
      <c r="B18" s="7" t="n"/>
      <c r="C18" s="7" t="n"/>
      <c r="D18" s="8" t="n"/>
      <c r="E18" s="8" t="n"/>
      <c r="F18" s="28">
        <f>IFERROR(IF(OR($B18="",$C18=""),"",$D18*INDEX(Units!$D$6:$D$15,MATCH($E18,Units!$B$6:$B$15,0))*INDEX(Ingredients!$H$8:$H$67,MATCH($C18,Ingredients!$B$8:$B$67,0))),"")</f>
        <v/>
      </c>
      <c r="G18" s="7" t="n"/>
    </row>
    <row r="19">
      <c r="B19" s="12" t="n"/>
      <c r="C19" s="12" t="n"/>
      <c r="D19" s="13" t="n"/>
      <c r="E19" s="13" t="n"/>
      <c r="F19" s="31">
        <f>IFERROR(IF(OR($B19="",$C19=""),"",$D19*INDEX(Units!$D$6:$D$15,MATCH($E19,Units!$B$6:$B$15,0))*INDEX(Ingredients!$H$8:$H$67,MATCH($C19,Ingredients!$B$8:$B$67,0))),"")</f>
        <v/>
      </c>
      <c r="G19" s="12" t="n"/>
    </row>
    <row r="20">
      <c r="B20" s="7" t="n"/>
      <c r="C20" s="7" t="n"/>
      <c r="D20" s="8" t="n"/>
      <c r="E20" s="8" t="n"/>
      <c r="F20" s="28">
        <f>IFERROR(IF(OR($B20="",$C20=""),"",$D20*INDEX(Units!$D$6:$D$15,MATCH($E20,Units!$B$6:$B$15,0))*INDEX(Ingredients!$H$8:$H$67,MATCH($C20,Ingredients!$B$8:$B$67,0))),"")</f>
        <v/>
      </c>
      <c r="G20" s="7" t="n"/>
    </row>
    <row r="21">
      <c r="B21" s="12" t="n"/>
      <c r="C21" s="12" t="n"/>
      <c r="D21" s="13" t="n"/>
      <c r="E21" s="13" t="n"/>
      <c r="F21" s="31">
        <f>IFERROR(IF(OR($B21="",$C21=""),"",$D21*INDEX(Units!$D$6:$D$15,MATCH($E21,Units!$B$6:$B$15,0))*INDEX(Ingredients!$H$8:$H$67,MATCH($C21,Ingredients!$B$8:$B$67,0))),"")</f>
        <v/>
      </c>
      <c r="G21" s="12" t="n"/>
    </row>
    <row r="22">
      <c r="B22" s="7" t="n"/>
      <c r="C22" s="7" t="n"/>
      <c r="D22" s="8" t="n"/>
      <c r="E22" s="8" t="n"/>
      <c r="F22" s="28">
        <f>IFERROR(IF(OR($B22="",$C22=""),"",$D22*INDEX(Units!$D$6:$D$15,MATCH($E22,Units!$B$6:$B$15,0))*INDEX(Ingredients!$H$8:$H$67,MATCH($C22,Ingredients!$B$8:$B$67,0))),"")</f>
        <v/>
      </c>
      <c r="G22" s="7" t="n"/>
    </row>
    <row r="23">
      <c r="B23" s="12" t="n"/>
      <c r="C23" s="12" t="n"/>
      <c r="D23" s="13" t="n"/>
      <c r="E23" s="13" t="n"/>
      <c r="F23" s="31">
        <f>IFERROR(IF(OR($B23="",$C23=""),"",$D23*INDEX(Units!$D$6:$D$15,MATCH($E23,Units!$B$6:$B$15,0))*INDEX(Ingredients!$H$8:$H$67,MATCH($C23,Ingredients!$B$8:$B$67,0))),"")</f>
        <v/>
      </c>
      <c r="G23" s="12" t="n"/>
    </row>
    <row r="24">
      <c r="B24" s="7" t="n"/>
      <c r="C24" s="7" t="n"/>
      <c r="D24" s="8" t="n"/>
      <c r="E24" s="8" t="n"/>
      <c r="F24" s="28">
        <f>IFERROR(IF(OR($B24="",$C24=""),"",$D24*INDEX(Units!$D$6:$D$15,MATCH($E24,Units!$B$6:$B$15,0))*INDEX(Ingredients!$H$8:$H$67,MATCH($C24,Ingredients!$B$8:$B$67,0))),"")</f>
        <v/>
      </c>
      <c r="G24" s="7" t="n"/>
    </row>
    <row r="25">
      <c r="B25" s="12" t="n"/>
      <c r="C25" s="12" t="n"/>
      <c r="D25" s="13" t="n"/>
      <c r="E25" s="13" t="n"/>
      <c r="F25" s="31">
        <f>IFERROR(IF(OR($B25="",$C25=""),"",$D25*INDEX(Units!$D$6:$D$15,MATCH($E25,Units!$B$6:$B$15,0))*INDEX(Ingredients!$H$8:$H$67,MATCH($C25,Ingredients!$B$8:$B$67,0))),"")</f>
        <v/>
      </c>
      <c r="G25" s="12" t="n"/>
    </row>
    <row r="26">
      <c r="B26" s="7" t="n"/>
      <c r="C26" s="7" t="n"/>
      <c r="D26" s="8" t="n"/>
      <c r="E26" s="8" t="n"/>
      <c r="F26" s="28">
        <f>IFERROR(IF(OR($B26="",$C26=""),"",$D26*INDEX(Units!$D$6:$D$15,MATCH($E26,Units!$B$6:$B$15,0))*INDEX(Ingredients!$H$8:$H$67,MATCH($C26,Ingredients!$B$8:$B$67,0))),"")</f>
        <v/>
      </c>
      <c r="G26" s="7" t="n"/>
    </row>
    <row r="27">
      <c r="B27" s="12" t="n"/>
      <c r="C27" s="12" t="n"/>
      <c r="D27" s="13" t="n"/>
      <c r="E27" s="13" t="n"/>
      <c r="F27" s="31">
        <f>IFERROR(IF(OR($B27="",$C27=""),"",$D27*INDEX(Units!$D$6:$D$15,MATCH($E27,Units!$B$6:$B$15,0))*INDEX(Ingredients!$H$8:$H$67,MATCH($C27,Ingredients!$B$8:$B$67,0))),"")</f>
        <v/>
      </c>
      <c r="G27" s="12" t="n"/>
    </row>
    <row r="28">
      <c r="B28" s="7" t="n"/>
      <c r="C28" s="7" t="n"/>
      <c r="D28" s="8" t="n"/>
      <c r="E28" s="8" t="n"/>
      <c r="F28" s="28">
        <f>IFERROR(IF(OR($B28="",$C28=""),"",$D28*INDEX(Units!$D$6:$D$15,MATCH($E28,Units!$B$6:$B$15,0))*INDEX(Ingredients!$H$8:$H$67,MATCH($C28,Ingredients!$B$8:$B$67,0))),"")</f>
        <v/>
      </c>
      <c r="G28" s="7" t="n"/>
    </row>
    <row r="29">
      <c r="B29" s="12" t="n"/>
      <c r="C29" s="12" t="n"/>
      <c r="D29" s="13" t="n"/>
      <c r="E29" s="13" t="n"/>
      <c r="F29" s="31">
        <f>IFERROR(IF(OR($B29="",$C29=""),"",$D29*INDEX(Units!$D$6:$D$15,MATCH($E29,Units!$B$6:$B$15,0))*INDEX(Ingredients!$H$8:$H$67,MATCH($C29,Ingredients!$B$8:$B$67,0))),"")</f>
        <v/>
      </c>
      <c r="G29" s="12" t="n"/>
    </row>
    <row r="30">
      <c r="B30" s="7" t="n"/>
      <c r="C30" s="7" t="n"/>
      <c r="D30" s="8" t="n"/>
      <c r="E30" s="8" t="n"/>
      <c r="F30" s="28">
        <f>IFERROR(IF(OR($B30="",$C30=""),"",$D30*INDEX(Units!$D$6:$D$15,MATCH($E30,Units!$B$6:$B$15,0))*INDEX(Ingredients!$H$8:$H$67,MATCH($C30,Ingredients!$B$8:$B$67,0))),"")</f>
        <v/>
      </c>
      <c r="G30" s="7" t="n"/>
    </row>
    <row r="31">
      <c r="B31" s="12" t="n"/>
      <c r="C31" s="12" t="n"/>
      <c r="D31" s="13" t="n"/>
      <c r="E31" s="13" t="n"/>
      <c r="F31" s="31">
        <f>IFERROR(IF(OR($B31="",$C31=""),"",$D31*INDEX(Units!$D$6:$D$15,MATCH($E31,Units!$B$6:$B$15,0))*INDEX(Ingredients!$H$8:$H$67,MATCH($C31,Ingredients!$B$8:$B$67,0))),"")</f>
        <v/>
      </c>
      <c r="G31" s="12" t="n"/>
    </row>
    <row r="32">
      <c r="B32" s="7" t="n"/>
      <c r="C32" s="7" t="n"/>
      <c r="D32" s="8" t="n"/>
      <c r="E32" s="8" t="n"/>
      <c r="F32" s="28">
        <f>IFERROR(IF(OR($B32="",$C32=""),"",$D32*INDEX(Units!$D$6:$D$15,MATCH($E32,Units!$B$6:$B$15,0))*INDEX(Ingredients!$H$8:$H$67,MATCH($C32,Ingredients!$B$8:$B$67,0))),"")</f>
        <v/>
      </c>
      <c r="G32" s="7" t="n"/>
    </row>
    <row r="33">
      <c r="B33" s="12" t="n"/>
      <c r="C33" s="12" t="n"/>
      <c r="D33" s="13" t="n"/>
      <c r="E33" s="13" t="n"/>
      <c r="F33" s="31">
        <f>IFERROR(IF(OR($B33="",$C33=""),"",$D33*INDEX(Units!$D$6:$D$15,MATCH($E33,Units!$B$6:$B$15,0))*INDEX(Ingredients!$H$8:$H$67,MATCH($C33,Ingredients!$B$8:$B$67,0))),"")</f>
        <v/>
      </c>
      <c r="G33" s="12" t="n"/>
    </row>
    <row r="34">
      <c r="B34" s="7" t="n"/>
      <c r="C34" s="7" t="n"/>
      <c r="D34" s="8" t="n"/>
      <c r="E34" s="8" t="n"/>
      <c r="F34" s="28">
        <f>IFERROR(IF(OR($B34="",$C34=""),"",$D34*INDEX(Units!$D$6:$D$15,MATCH($E34,Units!$B$6:$B$15,0))*INDEX(Ingredients!$H$8:$H$67,MATCH($C34,Ingredients!$B$8:$B$67,0))),"")</f>
        <v/>
      </c>
      <c r="G34" s="7" t="n"/>
    </row>
    <row r="35">
      <c r="B35" s="12" t="n"/>
      <c r="C35" s="12" t="n"/>
      <c r="D35" s="13" t="n"/>
      <c r="E35" s="13" t="n"/>
      <c r="F35" s="31">
        <f>IFERROR(IF(OR($B35="",$C35=""),"",$D35*INDEX(Units!$D$6:$D$15,MATCH($E35,Units!$B$6:$B$15,0))*INDEX(Ingredients!$H$8:$H$67,MATCH($C35,Ingredients!$B$8:$B$67,0))),"")</f>
        <v/>
      </c>
      <c r="G35" s="12" t="n"/>
    </row>
    <row r="36">
      <c r="B36" s="7" t="n"/>
      <c r="C36" s="7" t="n"/>
      <c r="D36" s="8" t="n"/>
      <c r="E36" s="8" t="n"/>
      <c r="F36" s="28">
        <f>IFERROR(IF(OR($B36="",$C36=""),"",$D36*INDEX(Units!$D$6:$D$15,MATCH($E36,Units!$B$6:$B$15,0))*INDEX(Ingredients!$H$8:$H$67,MATCH($C36,Ingredients!$B$8:$B$67,0))),"")</f>
        <v/>
      </c>
      <c r="G36" s="7" t="n"/>
    </row>
    <row r="37">
      <c r="B37" s="12" t="n"/>
      <c r="C37" s="12" t="n"/>
      <c r="D37" s="13" t="n"/>
      <c r="E37" s="13" t="n"/>
      <c r="F37" s="31">
        <f>IFERROR(IF(OR($B37="",$C37=""),"",$D37*INDEX(Units!$D$6:$D$15,MATCH($E37,Units!$B$6:$B$15,0))*INDEX(Ingredients!$H$8:$H$67,MATCH($C37,Ingredients!$B$8:$B$67,0))),"")</f>
        <v/>
      </c>
      <c r="G37" s="12" t="n"/>
    </row>
    <row r="38">
      <c r="B38" s="7" t="n"/>
      <c r="C38" s="7" t="n"/>
      <c r="D38" s="8" t="n"/>
      <c r="E38" s="8" t="n"/>
      <c r="F38" s="28">
        <f>IFERROR(IF(OR($B38="",$C38=""),"",$D38*INDEX(Units!$D$6:$D$15,MATCH($E38,Units!$B$6:$B$15,0))*INDEX(Ingredients!$H$8:$H$67,MATCH($C38,Ingredients!$B$8:$B$67,0))),"")</f>
        <v/>
      </c>
      <c r="G38" s="7" t="n"/>
    </row>
    <row r="39">
      <c r="B39" s="12" t="n"/>
      <c r="C39" s="12" t="n"/>
      <c r="D39" s="13" t="n"/>
      <c r="E39" s="13" t="n"/>
      <c r="F39" s="31">
        <f>IFERROR(IF(OR($B39="",$C39=""),"",$D39*INDEX(Units!$D$6:$D$15,MATCH($E39,Units!$B$6:$B$15,0))*INDEX(Ingredients!$H$8:$H$67,MATCH($C39,Ingredients!$B$8:$B$67,0))),"")</f>
        <v/>
      </c>
      <c r="G39" s="12" t="n"/>
    </row>
    <row r="40">
      <c r="B40" s="7" t="n"/>
      <c r="C40" s="7" t="n"/>
      <c r="D40" s="8" t="n"/>
      <c r="E40" s="8" t="n"/>
      <c r="F40" s="28">
        <f>IFERROR(IF(OR($B40="",$C40=""),"",$D40*INDEX(Units!$D$6:$D$15,MATCH($E40,Units!$B$6:$B$15,0))*INDEX(Ingredients!$H$8:$H$67,MATCH($C40,Ingredients!$B$8:$B$67,0))),"")</f>
        <v/>
      </c>
      <c r="G40" s="7" t="n"/>
    </row>
    <row r="41">
      <c r="B41" s="12" t="n"/>
      <c r="C41" s="12" t="n"/>
      <c r="D41" s="13" t="n"/>
      <c r="E41" s="13" t="n"/>
      <c r="F41" s="31">
        <f>IFERROR(IF(OR($B41="",$C41=""),"",$D41*INDEX(Units!$D$6:$D$15,MATCH($E41,Units!$B$6:$B$15,0))*INDEX(Ingredients!$H$8:$H$67,MATCH($C41,Ingredients!$B$8:$B$67,0))),"")</f>
        <v/>
      </c>
      <c r="G41" s="12" t="n"/>
    </row>
    <row r="42">
      <c r="B42" s="7" t="n"/>
      <c r="C42" s="7" t="n"/>
      <c r="D42" s="8" t="n"/>
      <c r="E42" s="8" t="n"/>
      <c r="F42" s="28">
        <f>IFERROR(IF(OR($B42="",$C42=""),"",$D42*INDEX(Units!$D$6:$D$15,MATCH($E42,Units!$B$6:$B$15,0))*INDEX(Ingredients!$H$8:$H$67,MATCH($C42,Ingredients!$B$8:$B$67,0))),"")</f>
        <v/>
      </c>
      <c r="G42" s="7" t="n"/>
    </row>
    <row r="43">
      <c r="B43" s="12" t="n"/>
      <c r="C43" s="12" t="n"/>
      <c r="D43" s="13" t="n"/>
      <c r="E43" s="13" t="n"/>
      <c r="F43" s="31">
        <f>IFERROR(IF(OR($B43="",$C43=""),"",$D43*INDEX(Units!$D$6:$D$15,MATCH($E43,Units!$B$6:$B$15,0))*INDEX(Ingredients!$H$8:$H$67,MATCH($C43,Ingredients!$B$8:$B$67,0))),"")</f>
        <v/>
      </c>
      <c r="G43" s="12" t="n"/>
    </row>
    <row r="44">
      <c r="B44" s="7" t="n"/>
      <c r="C44" s="7" t="n"/>
      <c r="D44" s="8" t="n"/>
      <c r="E44" s="8" t="n"/>
      <c r="F44" s="28">
        <f>IFERROR(IF(OR($B44="",$C44=""),"",$D44*INDEX(Units!$D$6:$D$15,MATCH($E44,Units!$B$6:$B$15,0))*INDEX(Ingredients!$H$8:$H$67,MATCH($C44,Ingredients!$B$8:$B$67,0))),"")</f>
        <v/>
      </c>
      <c r="G44" s="7" t="n"/>
    </row>
    <row r="45">
      <c r="B45" s="12" t="n"/>
      <c r="C45" s="12" t="n"/>
      <c r="D45" s="13" t="n"/>
      <c r="E45" s="13" t="n"/>
      <c r="F45" s="31">
        <f>IFERROR(IF(OR($B45="",$C45=""),"",$D45*INDEX(Units!$D$6:$D$15,MATCH($E45,Units!$B$6:$B$15,0))*INDEX(Ingredients!$H$8:$H$67,MATCH($C45,Ingredients!$B$8:$B$67,0))),"")</f>
        <v/>
      </c>
      <c r="G45" s="12" t="n"/>
    </row>
    <row r="46">
      <c r="B46" s="7" t="n"/>
      <c r="C46" s="7" t="n"/>
      <c r="D46" s="8" t="n"/>
      <c r="E46" s="8" t="n"/>
      <c r="F46" s="28">
        <f>IFERROR(IF(OR($B46="",$C46=""),"",$D46*INDEX(Units!$D$6:$D$15,MATCH($E46,Units!$B$6:$B$15,0))*INDEX(Ingredients!$H$8:$H$67,MATCH($C46,Ingredients!$B$8:$B$67,0))),"")</f>
        <v/>
      </c>
      <c r="G46" s="7" t="n"/>
    </row>
    <row r="47">
      <c r="B47" s="12" t="n"/>
      <c r="C47" s="12" t="n"/>
      <c r="D47" s="13" t="n"/>
      <c r="E47" s="13" t="n"/>
      <c r="F47" s="31">
        <f>IFERROR(IF(OR($B47="",$C47=""),"",$D47*INDEX(Units!$D$6:$D$15,MATCH($E47,Units!$B$6:$B$15,0))*INDEX(Ingredients!$H$8:$H$67,MATCH($C47,Ingredients!$B$8:$B$67,0))),"")</f>
        <v/>
      </c>
      <c r="G47" s="12" t="n"/>
    </row>
    <row r="48">
      <c r="B48" s="7" t="n"/>
      <c r="C48" s="7" t="n"/>
      <c r="D48" s="8" t="n"/>
      <c r="E48" s="8" t="n"/>
      <c r="F48" s="28">
        <f>IFERROR(IF(OR($B48="",$C48=""),"",$D48*INDEX(Units!$D$6:$D$15,MATCH($E48,Units!$B$6:$B$15,0))*INDEX(Ingredients!$H$8:$H$67,MATCH($C48,Ingredients!$B$8:$B$67,0))),"")</f>
        <v/>
      </c>
      <c r="G48" s="7" t="n"/>
    </row>
    <row r="49">
      <c r="B49" s="12" t="n"/>
      <c r="C49" s="12" t="n"/>
      <c r="D49" s="13" t="n"/>
      <c r="E49" s="13" t="n"/>
      <c r="F49" s="31">
        <f>IFERROR(IF(OR($B49="",$C49=""),"",$D49*INDEX(Units!$D$6:$D$15,MATCH($E49,Units!$B$6:$B$15,0))*INDEX(Ingredients!$H$8:$H$67,MATCH($C49,Ingredients!$B$8:$B$67,0))),"")</f>
        <v/>
      </c>
      <c r="G49" s="12" t="n"/>
    </row>
    <row r="50">
      <c r="B50" s="7" t="n"/>
      <c r="C50" s="7" t="n"/>
      <c r="D50" s="8" t="n"/>
      <c r="E50" s="8" t="n"/>
      <c r="F50" s="28">
        <f>IFERROR(IF(OR($B50="",$C50=""),"",$D50*INDEX(Units!$D$6:$D$15,MATCH($E50,Units!$B$6:$B$15,0))*INDEX(Ingredients!$H$8:$H$67,MATCH($C50,Ingredients!$B$8:$B$67,0))),"")</f>
        <v/>
      </c>
      <c r="G50" s="7" t="n"/>
    </row>
    <row r="51">
      <c r="B51" s="12" t="n"/>
      <c r="C51" s="12" t="n"/>
      <c r="D51" s="13" t="n"/>
      <c r="E51" s="13" t="n"/>
      <c r="F51" s="31">
        <f>IFERROR(IF(OR($B51="",$C51=""),"",$D51*INDEX(Units!$D$6:$D$15,MATCH($E51,Units!$B$6:$B$15,0))*INDEX(Ingredients!$H$8:$H$67,MATCH($C51,Ingredients!$B$8:$B$67,0))),"")</f>
        <v/>
      </c>
      <c r="G51" s="12" t="n"/>
    </row>
    <row r="52">
      <c r="B52" s="7" t="n"/>
      <c r="C52" s="7" t="n"/>
      <c r="D52" s="8" t="n"/>
      <c r="E52" s="8" t="n"/>
      <c r="F52" s="28">
        <f>IFERROR(IF(OR($B52="",$C52=""),"",$D52*INDEX(Units!$D$6:$D$15,MATCH($E52,Units!$B$6:$B$15,0))*INDEX(Ingredients!$H$8:$H$67,MATCH($C52,Ingredients!$B$8:$B$67,0))),"")</f>
        <v/>
      </c>
      <c r="G52" s="7" t="n"/>
    </row>
    <row r="53">
      <c r="B53" s="12" t="n"/>
      <c r="C53" s="12" t="n"/>
      <c r="D53" s="13" t="n"/>
      <c r="E53" s="13" t="n"/>
      <c r="F53" s="31">
        <f>IFERROR(IF(OR($B53="",$C53=""),"",$D53*INDEX(Units!$D$6:$D$15,MATCH($E53,Units!$B$6:$B$15,0))*INDEX(Ingredients!$H$8:$H$67,MATCH($C53,Ingredients!$B$8:$B$67,0))),"")</f>
        <v/>
      </c>
      <c r="G53" s="12" t="n"/>
    </row>
    <row r="54">
      <c r="B54" s="7" t="n"/>
      <c r="C54" s="7" t="n"/>
      <c r="D54" s="8" t="n"/>
      <c r="E54" s="8" t="n"/>
      <c r="F54" s="28">
        <f>IFERROR(IF(OR($B54="",$C54=""),"",$D54*INDEX(Units!$D$6:$D$15,MATCH($E54,Units!$B$6:$B$15,0))*INDEX(Ingredients!$H$8:$H$67,MATCH($C54,Ingredients!$B$8:$B$67,0))),"")</f>
        <v/>
      </c>
      <c r="G54" s="7" t="n"/>
    </row>
    <row r="55">
      <c r="B55" s="12" t="n"/>
      <c r="C55" s="12" t="n"/>
      <c r="D55" s="13" t="n"/>
      <c r="E55" s="13" t="n"/>
      <c r="F55" s="31">
        <f>IFERROR(IF(OR($B55="",$C55=""),"",$D55*INDEX(Units!$D$6:$D$15,MATCH($E55,Units!$B$6:$B$15,0))*INDEX(Ingredients!$H$8:$H$67,MATCH($C55,Ingredients!$B$8:$B$67,0))),"")</f>
        <v/>
      </c>
      <c r="G55" s="12" t="n"/>
    </row>
    <row r="56">
      <c r="B56" s="7" t="n"/>
      <c r="C56" s="7" t="n"/>
      <c r="D56" s="8" t="n"/>
      <c r="E56" s="8" t="n"/>
      <c r="F56" s="28">
        <f>IFERROR(IF(OR($B56="",$C56=""),"",$D56*INDEX(Units!$D$6:$D$15,MATCH($E56,Units!$B$6:$B$15,0))*INDEX(Ingredients!$H$8:$H$67,MATCH($C56,Ingredients!$B$8:$B$67,0))),"")</f>
        <v/>
      </c>
      <c r="G56" s="7" t="n"/>
    </row>
    <row r="57">
      <c r="B57" s="12" t="n"/>
      <c r="C57" s="12" t="n"/>
      <c r="D57" s="13" t="n"/>
      <c r="E57" s="13" t="n"/>
      <c r="F57" s="31">
        <f>IFERROR(IF(OR($B57="",$C57=""),"",$D57*INDEX(Units!$D$6:$D$15,MATCH($E57,Units!$B$6:$B$15,0))*INDEX(Ingredients!$H$8:$H$67,MATCH($C57,Ingredients!$B$8:$B$67,0))),"")</f>
        <v/>
      </c>
      <c r="G57" s="12" t="n"/>
    </row>
    <row r="58">
      <c r="B58" s="7" t="n"/>
      <c r="C58" s="7" t="n"/>
      <c r="D58" s="8" t="n"/>
      <c r="E58" s="8" t="n"/>
      <c r="F58" s="28">
        <f>IFERROR(IF(OR($B58="",$C58=""),"",$D58*INDEX(Units!$D$6:$D$15,MATCH($E58,Units!$B$6:$B$15,0))*INDEX(Ingredients!$H$8:$H$67,MATCH($C58,Ingredients!$B$8:$B$67,0))),"")</f>
        <v/>
      </c>
      <c r="G58" s="7" t="n"/>
    </row>
    <row r="59">
      <c r="B59" s="12" t="n"/>
      <c r="C59" s="12" t="n"/>
      <c r="D59" s="13" t="n"/>
      <c r="E59" s="13" t="n"/>
      <c r="F59" s="31">
        <f>IFERROR(IF(OR($B59="",$C59=""),"",$D59*INDEX(Units!$D$6:$D$15,MATCH($E59,Units!$B$6:$B$15,0))*INDEX(Ingredients!$H$8:$H$67,MATCH($C59,Ingredients!$B$8:$B$67,0))),"")</f>
        <v/>
      </c>
      <c r="G59" s="12" t="n"/>
    </row>
    <row r="60">
      <c r="B60" s="7" t="n"/>
      <c r="C60" s="7" t="n"/>
      <c r="D60" s="8" t="n"/>
      <c r="E60" s="8" t="n"/>
      <c r="F60" s="28">
        <f>IFERROR(IF(OR($B60="",$C60=""),"",$D60*INDEX(Units!$D$6:$D$15,MATCH($E60,Units!$B$6:$B$15,0))*INDEX(Ingredients!$H$8:$H$67,MATCH($C60,Ingredients!$B$8:$B$67,0))),"")</f>
        <v/>
      </c>
      <c r="G60" s="7" t="n"/>
    </row>
    <row r="61">
      <c r="B61" s="12" t="n"/>
      <c r="C61" s="12" t="n"/>
      <c r="D61" s="13" t="n"/>
      <c r="E61" s="13" t="n"/>
      <c r="F61" s="31">
        <f>IFERROR(IF(OR($B61="",$C61=""),"",$D61*INDEX(Units!$D$6:$D$15,MATCH($E61,Units!$B$6:$B$15,0))*INDEX(Ingredients!$H$8:$H$67,MATCH($C61,Ingredients!$B$8:$B$67,0))),"")</f>
        <v/>
      </c>
      <c r="G61" s="12" t="n"/>
    </row>
    <row r="62">
      <c r="B62" s="7" t="n"/>
      <c r="C62" s="7" t="n"/>
      <c r="D62" s="8" t="n"/>
      <c r="E62" s="8" t="n"/>
      <c r="F62" s="28">
        <f>IFERROR(IF(OR($B62="",$C62=""),"",$D62*INDEX(Units!$D$6:$D$15,MATCH($E62,Units!$B$6:$B$15,0))*INDEX(Ingredients!$H$8:$H$67,MATCH($C62,Ingredients!$B$8:$B$67,0))),"")</f>
        <v/>
      </c>
      <c r="G62" s="7" t="n"/>
    </row>
    <row r="63">
      <c r="B63" s="12" t="n"/>
      <c r="C63" s="12" t="n"/>
      <c r="D63" s="13" t="n"/>
      <c r="E63" s="13" t="n"/>
      <c r="F63" s="31">
        <f>IFERROR(IF(OR($B63="",$C63=""),"",$D63*INDEX(Units!$D$6:$D$15,MATCH($E63,Units!$B$6:$B$15,0))*INDEX(Ingredients!$H$8:$H$67,MATCH($C63,Ingredients!$B$8:$B$67,0))),"")</f>
        <v/>
      </c>
      <c r="G63" s="12" t="n"/>
    </row>
    <row r="64">
      <c r="B64" s="7" t="n"/>
      <c r="C64" s="7" t="n"/>
      <c r="D64" s="8" t="n"/>
      <c r="E64" s="8" t="n"/>
      <c r="F64" s="28">
        <f>IFERROR(IF(OR($B64="",$C64=""),"",$D64*INDEX(Units!$D$6:$D$15,MATCH($E64,Units!$B$6:$B$15,0))*INDEX(Ingredients!$H$8:$H$67,MATCH($C64,Ingredients!$B$8:$B$67,0))),"")</f>
        <v/>
      </c>
      <c r="G64" s="7" t="n"/>
    </row>
    <row r="65">
      <c r="B65" s="12" t="n"/>
      <c r="C65" s="12" t="n"/>
      <c r="D65" s="13" t="n"/>
      <c r="E65" s="13" t="n"/>
      <c r="F65" s="31">
        <f>IFERROR(IF(OR($B65="",$C65=""),"",$D65*INDEX(Units!$D$6:$D$15,MATCH($E65,Units!$B$6:$B$15,0))*INDEX(Ingredients!$H$8:$H$67,MATCH($C65,Ingredients!$B$8:$B$67,0))),"")</f>
        <v/>
      </c>
      <c r="G65" s="12" t="n"/>
    </row>
    <row r="66">
      <c r="B66" s="7" t="n"/>
      <c r="C66" s="7" t="n"/>
      <c r="D66" s="8" t="n"/>
      <c r="E66" s="8" t="n"/>
      <c r="F66" s="28">
        <f>IFERROR(IF(OR($B66="",$C66=""),"",$D66*INDEX(Units!$D$6:$D$15,MATCH($E66,Units!$B$6:$B$15,0))*INDEX(Ingredients!$H$8:$H$67,MATCH($C66,Ingredients!$B$8:$B$67,0))),"")</f>
        <v/>
      </c>
      <c r="G66" s="7" t="n"/>
    </row>
    <row r="67">
      <c r="B67" s="12" t="n"/>
      <c r="C67" s="12" t="n"/>
      <c r="D67" s="13" t="n"/>
      <c r="E67" s="13" t="n"/>
      <c r="F67" s="31">
        <f>IFERROR(IF(OR($B67="",$C67=""),"",$D67*INDEX(Units!$D$6:$D$15,MATCH($E67,Units!$B$6:$B$15,0))*INDEX(Ingredients!$H$8:$H$67,MATCH($C67,Ingredients!$B$8:$B$67,0))),"")</f>
        <v/>
      </c>
      <c r="G67" s="12" t="n"/>
    </row>
    <row r="68">
      <c r="B68" s="7" t="n"/>
      <c r="C68" s="7" t="n"/>
      <c r="D68" s="8" t="n"/>
      <c r="E68" s="8" t="n"/>
      <c r="F68" s="28">
        <f>IFERROR(IF(OR($B68="",$C68=""),"",$D68*INDEX(Units!$D$6:$D$15,MATCH($E68,Units!$B$6:$B$15,0))*INDEX(Ingredients!$H$8:$H$67,MATCH($C68,Ingredients!$B$8:$B$67,0))),"")</f>
        <v/>
      </c>
      <c r="G68" s="7" t="n"/>
    </row>
    <row r="69">
      <c r="B69" s="12" t="n"/>
      <c r="C69" s="12" t="n"/>
      <c r="D69" s="13" t="n"/>
      <c r="E69" s="13" t="n"/>
      <c r="F69" s="31">
        <f>IFERROR(IF(OR($B69="",$C69=""),"",$D69*INDEX(Units!$D$6:$D$15,MATCH($E69,Units!$B$6:$B$15,0))*INDEX(Ingredients!$H$8:$H$67,MATCH($C69,Ingredients!$B$8:$B$67,0))),"")</f>
        <v/>
      </c>
      <c r="G69" s="12" t="n"/>
    </row>
    <row r="70">
      <c r="B70" s="7" t="n"/>
      <c r="C70" s="7" t="n"/>
      <c r="D70" s="8" t="n"/>
      <c r="E70" s="8" t="n"/>
      <c r="F70" s="28">
        <f>IFERROR(IF(OR($B70="",$C70=""),"",$D70*INDEX(Units!$D$6:$D$15,MATCH($E70,Units!$B$6:$B$15,0))*INDEX(Ingredients!$H$8:$H$67,MATCH($C70,Ingredients!$B$8:$B$67,0))),"")</f>
        <v/>
      </c>
      <c r="G70" s="7" t="n"/>
    </row>
    <row r="71">
      <c r="B71" s="12" t="n"/>
      <c r="C71" s="12" t="n"/>
      <c r="D71" s="13" t="n"/>
      <c r="E71" s="13" t="n"/>
      <c r="F71" s="31">
        <f>IFERROR(IF(OR($B71="",$C71=""),"",$D71*INDEX(Units!$D$6:$D$15,MATCH($E71,Units!$B$6:$B$15,0))*INDEX(Ingredients!$H$8:$H$67,MATCH($C71,Ingredients!$B$8:$B$67,0))),"")</f>
        <v/>
      </c>
      <c r="G71" s="12" t="n"/>
    </row>
    <row r="72">
      <c r="B72" s="7" t="n"/>
      <c r="C72" s="7" t="n"/>
      <c r="D72" s="8" t="n"/>
      <c r="E72" s="8" t="n"/>
      <c r="F72" s="28">
        <f>IFERROR(IF(OR($B72="",$C72=""),"",$D72*INDEX(Units!$D$6:$D$15,MATCH($E72,Units!$B$6:$B$15,0))*INDEX(Ingredients!$H$8:$H$67,MATCH($C72,Ingredients!$B$8:$B$67,0))),"")</f>
        <v/>
      </c>
      <c r="G72" s="7" t="n"/>
    </row>
    <row r="73">
      <c r="B73" s="12" t="n"/>
      <c r="C73" s="12" t="n"/>
      <c r="D73" s="13" t="n"/>
      <c r="E73" s="13" t="n"/>
      <c r="F73" s="31">
        <f>IFERROR(IF(OR($B73="",$C73=""),"",$D73*INDEX(Units!$D$6:$D$15,MATCH($E73,Units!$B$6:$B$15,0))*INDEX(Ingredients!$H$8:$H$67,MATCH($C73,Ingredients!$B$8:$B$67,0))),"")</f>
        <v/>
      </c>
      <c r="G73" s="12" t="n"/>
    </row>
    <row r="74">
      <c r="B74" s="7" t="n"/>
      <c r="C74" s="7" t="n"/>
      <c r="D74" s="8" t="n"/>
      <c r="E74" s="8" t="n"/>
      <c r="F74" s="28">
        <f>IFERROR(IF(OR($B74="",$C74=""),"",$D74*INDEX(Units!$D$6:$D$15,MATCH($E74,Units!$B$6:$B$15,0))*INDEX(Ingredients!$H$8:$H$67,MATCH($C74,Ingredients!$B$8:$B$67,0))),"")</f>
        <v/>
      </c>
      <c r="G74" s="7" t="n"/>
    </row>
    <row r="75">
      <c r="B75" s="12" t="n"/>
      <c r="C75" s="12" t="n"/>
      <c r="D75" s="13" t="n"/>
      <c r="E75" s="13" t="n"/>
      <c r="F75" s="31">
        <f>IFERROR(IF(OR($B75="",$C75=""),"",$D75*INDEX(Units!$D$6:$D$15,MATCH($E75,Units!$B$6:$B$15,0))*INDEX(Ingredients!$H$8:$H$67,MATCH($C75,Ingredients!$B$8:$B$67,0))),"")</f>
        <v/>
      </c>
      <c r="G75" s="12" t="n"/>
    </row>
    <row r="76">
      <c r="B76" s="7" t="n"/>
      <c r="C76" s="7" t="n"/>
      <c r="D76" s="8" t="n"/>
      <c r="E76" s="8" t="n"/>
      <c r="F76" s="28">
        <f>IFERROR(IF(OR($B76="",$C76=""),"",$D76*INDEX(Units!$D$6:$D$15,MATCH($E76,Units!$B$6:$B$15,0))*INDEX(Ingredients!$H$8:$H$67,MATCH($C76,Ingredients!$B$8:$B$67,0))),"")</f>
        <v/>
      </c>
      <c r="G76" s="7" t="n"/>
    </row>
    <row r="77">
      <c r="B77" s="12" t="n"/>
      <c r="C77" s="12" t="n"/>
      <c r="D77" s="13" t="n"/>
      <c r="E77" s="13" t="n"/>
      <c r="F77" s="31">
        <f>IFERROR(IF(OR($B77="",$C77=""),"",$D77*INDEX(Units!$D$6:$D$15,MATCH($E77,Units!$B$6:$B$15,0))*INDEX(Ingredients!$H$8:$H$67,MATCH($C77,Ingredients!$B$8:$B$67,0))),"")</f>
        <v/>
      </c>
      <c r="G77" s="12" t="n"/>
    </row>
    <row r="78">
      <c r="B78" s="7" t="n"/>
      <c r="C78" s="7" t="n"/>
      <c r="D78" s="8" t="n"/>
      <c r="E78" s="8" t="n"/>
      <c r="F78" s="28">
        <f>IFERROR(IF(OR($B78="",$C78=""),"",$D78*INDEX(Units!$D$6:$D$15,MATCH($E78,Units!$B$6:$B$15,0))*INDEX(Ingredients!$H$8:$H$67,MATCH($C78,Ingredients!$B$8:$B$67,0))),"")</f>
        <v/>
      </c>
      <c r="G78" s="7" t="n"/>
    </row>
    <row r="79">
      <c r="B79" s="12" t="n"/>
      <c r="C79" s="12" t="n"/>
      <c r="D79" s="13" t="n"/>
      <c r="E79" s="13" t="n"/>
      <c r="F79" s="31">
        <f>IFERROR(IF(OR($B79="",$C79=""),"",$D79*INDEX(Units!$D$6:$D$15,MATCH($E79,Units!$B$6:$B$15,0))*INDEX(Ingredients!$H$8:$H$67,MATCH($C79,Ingredients!$B$8:$B$67,0))),"")</f>
        <v/>
      </c>
      <c r="G79" s="12" t="n"/>
    </row>
    <row r="80">
      <c r="B80" s="7" t="n"/>
      <c r="C80" s="7" t="n"/>
      <c r="D80" s="8" t="n"/>
      <c r="E80" s="8" t="n"/>
      <c r="F80" s="28">
        <f>IFERROR(IF(OR($B80="",$C80=""),"",$D80*INDEX(Units!$D$6:$D$15,MATCH($E80,Units!$B$6:$B$15,0))*INDEX(Ingredients!$H$8:$H$67,MATCH($C80,Ingredients!$B$8:$B$67,0))),"")</f>
        <v/>
      </c>
      <c r="G80" s="7" t="n"/>
    </row>
    <row r="81">
      <c r="B81" s="12" t="n"/>
      <c r="C81" s="12" t="n"/>
      <c r="D81" s="13" t="n"/>
      <c r="E81" s="13" t="n"/>
      <c r="F81" s="31">
        <f>IFERROR(IF(OR($B81="",$C81=""),"",$D81*INDEX(Units!$D$6:$D$15,MATCH($E81,Units!$B$6:$B$15,0))*INDEX(Ingredients!$H$8:$H$67,MATCH($C81,Ingredients!$B$8:$B$67,0))),"")</f>
        <v/>
      </c>
      <c r="G81" s="12" t="n"/>
    </row>
    <row r="82">
      <c r="B82" s="7" t="n"/>
      <c r="C82" s="7" t="n"/>
      <c r="D82" s="8" t="n"/>
      <c r="E82" s="8" t="n"/>
      <c r="F82" s="28">
        <f>IFERROR(IF(OR($B82="",$C82=""),"",$D82*INDEX(Units!$D$6:$D$15,MATCH($E82,Units!$B$6:$B$15,0))*INDEX(Ingredients!$H$8:$H$67,MATCH($C82,Ingredients!$B$8:$B$67,0))),"")</f>
        <v/>
      </c>
      <c r="G82" s="7" t="n"/>
    </row>
    <row r="83">
      <c r="B83" s="12" t="n"/>
      <c r="C83" s="12" t="n"/>
      <c r="D83" s="13" t="n"/>
      <c r="E83" s="13" t="n"/>
      <c r="F83" s="31">
        <f>IFERROR(IF(OR($B83="",$C83=""),"",$D83*INDEX(Units!$D$6:$D$15,MATCH($E83,Units!$B$6:$B$15,0))*INDEX(Ingredients!$H$8:$H$67,MATCH($C83,Ingredients!$B$8:$B$67,0))),"")</f>
        <v/>
      </c>
      <c r="G83" s="12" t="n"/>
    </row>
    <row r="84">
      <c r="B84" s="7" t="n"/>
      <c r="C84" s="7" t="n"/>
      <c r="D84" s="8" t="n"/>
      <c r="E84" s="8" t="n"/>
      <c r="F84" s="28">
        <f>IFERROR(IF(OR($B84="",$C84=""),"",$D84*INDEX(Units!$D$6:$D$15,MATCH($E84,Units!$B$6:$B$15,0))*INDEX(Ingredients!$H$8:$H$67,MATCH($C84,Ingredients!$B$8:$B$67,0))),"")</f>
        <v/>
      </c>
      <c r="G84" s="7" t="n"/>
    </row>
    <row r="85">
      <c r="B85" s="12" t="n"/>
      <c r="C85" s="12" t="n"/>
      <c r="D85" s="13" t="n"/>
      <c r="E85" s="13" t="n"/>
      <c r="F85" s="31">
        <f>IFERROR(IF(OR($B85="",$C85=""),"",$D85*INDEX(Units!$D$6:$D$15,MATCH($E85,Units!$B$6:$B$15,0))*INDEX(Ingredients!$H$8:$H$67,MATCH($C85,Ingredients!$B$8:$B$67,0))),"")</f>
        <v/>
      </c>
      <c r="G85" s="12" t="n"/>
    </row>
    <row r="86">
      <c r="B86" s="7" t="n"/>
      <c r="C86" s="7" t="n"/>
      <c r="D86" s="8" t="n"/>
      <c r="E86" s="8" t="n"/>
      <c r="F86" s="28">
        <f>IFERROR(IF(OR($B86="",$C86=""),"",$D86*INDEX(Units!$D$6:$D$15,MATCH($E86,Units!$B$6:$B$15,0))*INDEX(Ingredients!$H$8:$H$67,MATCH($C86,Ingredients!$B$8:$B$67,0))),"")</f>
        <v/>
      </c>
      <c r="G86" s="7" t="n"/>
    </row>
    <row r="87">
      <c r="B87" s="12" t="n"/>
      <c r="C87" s="12" t="n"/>
      <c r="D87" s="13" t="n"/>
      <c r="E87" s="13" t="n"/>
      <c r="F87" s="31">
        <f>IFERROR(IF(OR($B87="",$C87=""),"",$D87*INDEX(Units!$D$6:$D$15,MATCH($E87,Units!$B$6:$B$15,0))*INDEX(Ingredients!$H$8:$H$67,MATCH($C87,Ingredients!$B$8:$B$67,0))),"")</f>
        <v/>
      </c>
      <c r="G87" s="12" t="n"/>
    </row>
    <row r="89">
      <c r="B89" s="17" t="inlineStr">
        <is>
          <t>Line cost = qty x unit factor x the ingredient's USABLE cost per base unit. Change a pack price on the Ingredients tab and every dish using it reprices itself.</t>
        </is>
      </c>
    </row>
    <row r="90"/>
  </sheetData>
  <mergeCells count="2">
    <mergeCell ref="B3:G3"/>
    <mergeCell ref="B89:G90"/>
  </mergeCells>
  <dataValidations count="2">
    <dataValidation sqref="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showDropDown="0" showInputMessage="0" showErrorMessage="0" allowBlank="1" type="list">
      <formula1>=Ingredients!$B$8:$B$67</formula1>
    </dataValidation>
    <dataValidation sqref="E8 E9 E10 E11 E12 E13 E14 E15 E16 E17 E18 E19 E20 E21 E22 E23 E24 E25 E26 E27 E28 E29 E30 E31 E32 E33 E34 E35 E36 E37 E38 E39 E40 E41 E42 E43 E44 E45 E46 E47 E48 E49 E50 E51 E52 E53 E54 E55 E56 E57 E58 E59 E60 E61 E62 E63 E64 E65 E66 E67 E68 E69 E70 E71 E72 E73 E74 E75 E76 E77 E78 E79 E80 E81 E82 E83 E84 E85 E86 E87" showDropDown="0" showInputMessage="0" showErrorMessage="0" allowBlank="1" type="list">
      <formula1>=Units!$B$6:$B$15</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Mise by Kite Labs</dc:creator>
  <dc:title>Recipe &amp; Menu Costing Spreadsheet</dc:title>
  <dc:description>Free recipe and menu costing spreadsheet with unit conversion and yield handling. https://kitelabs.netlify.app/kitchen/</dc:description>
  <dc:subject>Cost recipes accurately using purchase units and yield percentages, and price a menu to a target food cost.</dc:subject>
  <dcterms:created xsi:type="dcterms:W3CDTF">2026-09-10T10:56:55Z</dcterms:created>
  <dcterms:modified xsi:type="dcterms:W3CDTF">2026-09-10T11:00:27Z</dcterms:modified>
  <cp:keywords>food cost, recipe costing, menu pricing, restaurant, spreadsheet, excel</cp:keywords>
</cp:coreProperties>
</file>